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tables/table4.xml" ContentType="application/vnd.openxmlformats-officedocument.spreadsheetml.table+xml"/>
  <Override PartName="/xl/comments4.xml" ContentType="application/vnd.openxmlformats-officedocument.spreadsheetml.comments+xml"/>
  <Override PartName="/xl/tables/table5.xml" ContentType="application/vnd.openxmlformats-officedocument.spreadsheetml.table+xml"/>
  <Override PartName="/xl/comments5.xml" ContentType="application/vnd.openxmlformats-officedocument.spreadsheetml.comments+xml"/>
  <Override PartName="/xl/tables/table6.xml" ContentType="application/vnd.openxmlformats-officedocument.spreadsheetml.table+xml"/>
  <Override PartName="/xl/comments6.xml" ContentType="application/vnd.openxmlformats-officedocument.spreadsheetml.comments+xml"/>
  <Override PartName="/xl/tables/table7.xml" ContentType="application/vnd.openxmlformats-officedocument.spreadsheetml.table+xml"/>
  <Override PartName="/xl/comments7.xml" ContentType="application/vnd.openxmlformats-officedocument.spreadsheetml.comments+xml"/>
  <Override PartName="/xl/tables/table8.xml" ContentType="application/vnd.openxmlformats-officedocument.spreadsheetml.table+xml"/>
  <Override PartName="/xl/comments8.xml" ContentType="application/vnd.openxmlformats-officedocument.spreadsheetml.comments+xml"/>
  <Override PartName="/xl/tables/table9.xml" ContentType="application/vnd.openxmlformats-officedocument.spreadsheetml.table+xml"/>
  <Override PartName="/xl/comments9.xml" ContentType="application/vnd.openxmlformats-officedocument.spreadsheetml.comments+xml"/>
  <Override PartName="/xl/tables/table10.xml" ContentType="application/vnd.openxmlformats-officedocument.spreadsheetml.table+xml"/>
  <Override PartName="/xl/comments10.xml" ContentType="application/vnd.openxmlformats-officedocument.spreadsheetml.comments+xml"/>
  <Override PartName="/xl/tables/table11.xml" ContentType="application/vnd.openxmlformats-officedocument.spreadsheetml.table+xml"/>
  <Override PartName="/xl/comments11.xml" ContentType="application/vnd.openxmlformats-officedocument.spreadsheetml.comments+xml"/>
  <Override PartName="/xl/tables/table12.xml" ContentType="application/vnd.openxmlformats-officedocument.spreadsheetml.table+xml"/>
  <Override PartName="/xl/comments12.xml" ContentType="application/vnd.openxmlformats-officedocument.spreadsheetml.comments+xml"/>
  <Override PartName="/xl/tables/table13.xml" ContentType="application/vnd.openxmlformats-officedocument.spreadsheetml.table+xml"/>
  <Override PartName="/xl/comments13.xml" ContentType="application/vnd.openxmlformats-officedocument.spreadsheetml.comments+xml"/>
  <Override PartName="/xl/tables/table14.xml" ContentType="application/vnd.openxmlformats-officedocument.spreadsheetml.table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wnloads\BasicWorkbooks\"/>
    </mc:Choice>
  </mc:AlternateContent>
  <xr:revisionPtr revIDLastSave="0" documentId="13_ncr:1_{5CD63F0C-7A6E-48E6-BA60-0977C59F5FE9}" xr6:coauthVersionLast="34" xr6:coauthVersionMax="34" xr10:uidLastSave="{00000000-0000-0000-0000-000000000000}"/>
  <bookViews>
    <workbookView xWindow="0" yWindow="0" windowWidth="38400" windowHeight="18210" xr2:uid="{00000000-000D-0000-FFFF-FFFF00000000}"/>
  </bookViews>
  <sheets>
    <sheet name="Report" sheetId="1" r:id="rId1"/>
    <sheet name="PivotTables" sheetId="9" r:id="rId2"/>
    <sheet name="Q1" sheetId="2" r:id="rId3"/>
    <sheet name="Q2" sheetId="3" r:id="rId4"/>
    <sheet name="Q3" sheetId="4" r:id="rId5"/>
    <sheet name="Q4" sheetId="5" r:id="rId6"/>
    <sheet name="Q5" sheetId="6" r:id="rId7"/>
    <sheet name="Q6" sheetId="7" r:id="rId8"/>
    <sheet name="Q7" sheetId="10" r:id="rId9"/>
    <sheet name="Q8" sheetId="11" r:id="rId10"/>
    <sheet name="Q9" sheetId="12" r:id="rId11"/>
    <sheet name="Q10" sheetId="13" r:id="rId12"/>
    <sheet name="Q11" sheetId="14" r:id="rId13"/>
    <sheet name="Q12" sheetId="15" r:id="rId14"/>
    <sheet name="Q13" sheetId="16" r:id="rId15"/>
    <sheet name="Q14" sheetId="17" r:id="rId16"/>
    <sheet name="ᴁ Analytics Edge Queries" sheetId="18" state="hidden" r:id="rId17"/>
  </sheets>
  <calcPr calcId="179021"/>
  <pivotCaches>
    <pivotCache cacheId="0" r:id="rId18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7" i="1" l="1"/>
  <c r="D28" i="1"/>
  <c r="D29" i="1"/>
  <c r="D30" i="1"/>
  <c r="D31" i="1"/>
  <c r="D33" i="1"/>
  <c r="D34" i="1"/>
  <c r="D35" i="1"/>
  <c r="D36" i="1"/>
  <c r="D32" i="1"/>
  <c r="G26" i="1"/>
  <c r="G27" i="1"/>
  <c r="G28" i="1"/>
  <c r="G29" i="1"/>
  <c r="G30" i="1"/>
  <c r="G31" i="1"/>
  <c r="G32" i="1"/>
  <c r="G33" i="1"/>
  <c r="G34" i="1"/>
  <c r="G35" i="1"/>
  <c r="G36" i="1"/>
  <c r="D26" i="1"/>
  <c r="D23" i="1" l="1"/>
  <c r="C23" i="1"/>
  <c r="B23" i="1"/>
  <c r="D22" i="1"/>
  <c r="C22" i="1"/>
  <c r="B22" i="1"/>
  <c r="E19" i="1"/>
  <c r="D19" i="1"/>
  <c r="C19" i="1"/>
  <c r="B19" i="1"/>
  <c r="H36" i="1" s="1"/>
  <c r="E18" i="1"/>
  <c r="D18" i="1"/>
  <c r="C18" i="1"/>
  <c r="B18" i="1"/>
  <c r="H33" i="1" l="1"/>
  <c r="H31" i="1"/>
  <c r="H30" i="1"/>
  <c r="H35" i="1"/>
  <c r="H28" i="1"/>
  <c r="H34" i="1"/>
  <c r="H32" i="1"/>
  <c r="H29" i="1"/>
  <c r="H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</author>
  </authors>
  <commentList>
    <comment ref="A1" authorId="0" shapeId="0" xr:uid="{49C568A7-978A-4468-8770-16955679DEBE}">
      <text>
        <r>
          <rPr>
            <b/>
            <sz val="9"/>
            <color indexed="81"/>
            <rFont val="Tahoma"/>
            <family val="2"/>
          </rPr>
          <t>AnalyticsEdgeReference=Q1!A1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</author>
  </authors>
  <commentList>
    <comment ref="A1" authorId="0" shapeId="0" xr:uid="{ACFF8D87-DDAC-4193-86F1-9CC23FDBD021}">
      <text>
        <r>
          <rPr>
            <b/>
            <sz val="9"/>
            <color indexed="81"/>
            <rFont val="Tahoma"/>
            <family val="2"/>
          </rPr>
          <t>AnalyticsEdgeReference=Q10!A1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</author>
  </authors>
  <commentList>
    <comment ref="A1" authorId="0" shapeId="0" xr:uid="{0380F3D2-D1EC-4562-8736-AF66403D5CFB}">
      <text>
        <r>
          <rPr>
            <b/>
            <sz val="9"/>
            <color indexed="81"/>
            <rFont val="Tahoma"/>
            <family val="2"/>
          </rPr>
          <t>AnalyticsEdgeReference=Q11!A1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</author>
  </authors>
  <commentList>
    <comment ref="A1" authorId="0" shapeId="0" xr:uid="{9624C057-B5B9-4E4E-924F-492AF1FA0FC7}">
      <text>
        <r>
          <rPr>
            <b/>
            <sz val="9"/>
            <color indexed="81"/>
            <rFont val="Tahoma"/>
            <family val="2"/>
          </rPr>
          <t>AnalyticsEdgeReference=Q12!A1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</author>
  </authors>
  <commentList>
    <comment ref="A1" authorId="0" shapeId="0" xr:uid="{FD968D90-1280-426F-963F-68616A62DF5D}">
      <text>
        <r>
          <rPr>
            <b/>
            <sz val="9"/>
            <color indexed="81"/>
            <rFont val="Tahoma"/>
            <family val="2"/>
          </rPr>
          <t>AnalyticsEdgeReference=Q13!A1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</author>
  </authors>
  <commentList>
    <comment ref="A1" authorId="0" shapeId="0" xr:uid="{9D154D8F-DD46-491A-A601-3522B386AB97}">
      <text>
        <r>
          <rPr>
            <b/>
            <sz val="9"/>
            <color indexed="81"/>
            <rFont val="Tahoma"/>
            <family val="2"/>
          </rPr>
          <t>AnalyticsEdgeReference=Q14!A1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</author>
  </authors>
  <commentList>
    <comment ref="A1" authorId="0" shapeId="0" xr:uid="{5E10E619-8ED4-4094-A75B-F10704A31DD4}">
      <text>
        <r>
          <rPr>
            <b/>
            <sz val="9"/>
            <color indexed="81"/>
            <rFont val="Tahoma"/>
            <family val="2"/>
          </rPr>
          <t>AnalyticsEdgeReference=Q2!A1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</author>
  </authors>
  <commentList>
    <comment ref="A1" authorId="0" shapeId="0" xr:uid="{7652BE70-8E51-4BFF-AF88-5C1A5547383D}">
      <text>
        <r>
          <rPr>
            <b/>
            <sz val="9"/>
            <color indexed="81"/>
            <rFont val="Tahoma"/>
            <family val="2"/>
          </rPr>
          <t>AnalyticsEdgeReference=Q3!A1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</author>
  </authors>
  <commentList>
    <comment ref="A1" authorId="0" shapeId="0" xr:uid="{59FC540B-7F6C-490F-AFF0-4FF8891193E0}">
      <text>
        <r>
          <rPr>
            <b/>
            <sz val="9"/>
            <color indexed="81"/>
            <rFont val="Tahoma"/>
            <family val="2"/>
          </rPr>
          <t>AnalyticsEdgeReference=Q4!A1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</author>
  </authors>
  <commentList>
    <comment ref="A1" authorId="0" shapeId="0" xr:uid="{921DDFDF-4ECF-4EDC-9ADE-A49F4309E434}">
      <text>
        <r>
          <rPr>
            <b/>
            <sz val="9"/>
            <color indexed="81"/>
            <rFont val="Tahoma"/>
            <family val="2"/>
          </rPr>
          <t>AnalyticsEdgeReference=Q5!A1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</author>
  </authors>
  <commentList>
    <comment ref="A1" authorId="0" shapeId="0" xr:uid="{27334017-EEE2-40EC-B5E8-5A77FEE7386C}">
      <text>
        <r>
          <rPr>
            <b/>
            <sz val="9"/>
            <color indexed="81"/>
            <rFont val="Tahoma"/>
            <family val="2"/>
          </rPr>
          <t>AnalyticsEdgeReference=Q6!A1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</author>
  </authors>
  <commentList>
    <comment ref="A1" authorId="0" shapeId="0" xr:uid="{477D13F8-E298-4FD3-97ED-05BAB1D8F750}">
      <text>
        <r>
          <rPr>
            <b/>
            <sz val="9"/>
            <color indexed="81"/>
            <rFont val="Tahoma"/>
            <family val="2"/>
          </rPr>
          <t>AnalyticsEdgeReference=Q7!A1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</author>
  </authors>
  <commentList>
    <comment ref="A1" authorId="0" shapeId="0" xr:uid="{F74F6CB4-B6F1-47F2-81D6-92234238E465}">
      <text>
        <r>
          <rPr>
            <b/>
            <sz val="9"/>
            <color indexed="81"/>
            <rFont val="Tahoma"/>
            <family val="2"/>
          </rPr>
          <t>AnalyticsEdgeReference=Q8!A1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</author>
  </authors>
  <commentList>
    <comment ref="A1" authorId="0" shapeId="0" xr:uid="{2C3341E6-EF99-407E-8A04-2975C6B6B1C4}">
      <text>
        <r>
          <rPr>
            <b/>
            <sz val="9"/>
            <color indexed="81"/>
            <rFont val="Tahoma"/>
            <family val="2"/>
          </rPr>
          <t>AnalyticsEdgeReference=Q9!A1</t>
        </r>
      </text>
    </comment>
  </commentList>
</comments>
</file>

<file path=xl/sharedStrings.xml><?xml version="1.0" encoding="utf-8"?>
<sst xmlns="http://schemas.openxmlformats.org/spreadsheetml/2006/main" count="377" uniqueCount="135">
  <si>
    <t>Q1</t>
  </si>
  <si>
    <t>User Type</t>
  </si>
  <si>
    <t>Sessions</t>
  </si>
  <si>
    <t>New Visitor</t>
  </si>
  <si>
    <t>Returning Visitor</t>
  </si>
  <si>
    <t>Date</t>
  </si>
  <si>
    <t>Column Labels</t>
  </si>
  <si>
    <t>Grand Total</t>
  </si>
  <si>
    <t>Row Labels</t>
  </si>
  <si>
    <t>Sum of Sessions</t>
  </si>
  <si>
    <t>Q2</t>
  </si>
  <si>
    <t>Users</t>
  </si>
  <si>
    <t>Pageviews</t>
  </si>
  <si>
    <t>Pages / Session</t>
  </si>
  <si>
    <t>Avg. Session Duration</t>
  </si>
  <si>
    <t>Bounce Rate</t>
  </si>
  <si>
    <t>% New Sessions</t>
  </si>
  <si>
    <t>Q3</t>
  </si>
  <si>
    <t>Q4</t>
  </si>
  <si>
    <t>Q5</t>
  </si>
  <si>
    <t>Language</t>
  </si>
  <si>
    <t>(not set)</t>
  </si>
  <si>
    <t>en-us</t>
  </si>
  <si>
    <t>en-gb</t>
  </si>
  <si>
    <t>de</t>
  </si>
  <si>
    <t>Q6</t>
  </si>
  <si>
    <t>Country / Territory</t>
  </si>
  <si>
    <t>United States</t>
  </si>
  <si>
    <t>United Kingdom</t>
  </si>
  <si>
    <t>Canada</t>
  </si>
  <si>
    <t>Germany</t>
  </si>
  <si>
    <t>Q7</t>
  </si>
  <si>
    <t>City</t>
  </si>
  <si>
    <t>New York</t>
  </si>
  <si>
    <t>Berlin</t>
  </si>
  <si>
    <t>Q8</t>
  </si>
  <si>
    <t>Browser</t>
  </si>
  <si>
    <t>Chrome</t>
  </si>
  <si>
    <t>Firefox</t>
  </si>
  <si>
    <t>Internet Explorer</t>
  </si>
  <si>
    <t>Safari</t>
  </si>
  <si>
    <t>Q9</t>
  </si>
  <si>
    <t>Operating System</t>
  </si>
  <si>
    <t>Windows</t>
  </si>
  <si>
    <t>Macintosh</t>
  </si>
  <si>
    <t>Q10</t>
  </si>
  <si>
    <t>Service Provider</t>
  </si>
  <si>
    <t>verizon online llc</t>
  </si>
  <si>
    <t>Q11</t>
  </si>
  <si>
    <t>Q12</t>
  </si>
  <si>
    <t>Q13</t>
  </si>
  <si>
    <t>Demographics</t>
  </si>
  <si>
    <t>System</t>
  </si>
  <si>
    <t>Mobile</t>
  </si>
  <si>
    <t>% Sessions</t>
  </si>
  <si>
    <t>Q14</t>
  </si>
  <si>
    <t>Google Analytics Audience Overview</t>
  </si>
  <si>
    <t>link</t>
  </si>
  <si>
    <t>Refresh with the Analytics Edge Basic add-in</t>
  </si>
  <si>
    <t>and Google Analytics connector</t>
  </si>
  <si>
    <t>Ottawa</t>
  </si>
  <si>
    <t>rogers cable inc. rchrd</t>
  </si>
  <si>
    <t>Column1</t>
  </si>
  <si>
    <t>de-de</t>
  </si>
  <si>
    <t>ko</t>
  </si>
  <si>
    <t>Hungary</t>
  </si>
  <si>
    <t>South Korea</t>
  </si>
  <si>
    <t>Stuttgart</t>
  </si>
  <si>
    <t>Budapest</t>
  </si>
  <si>
    <t>Clearwater</t>
  </si>
  <si>
    <t>Kingston</t>
  </si>
  <si>
    <t>Plantation</t>
  </si>
  <si>
    <t>Seoul</t>
  </si>
  <si>
    <t>Weston-super-Mare</t>
  </si>
  <si>
    <t>deutsche telekom ag</t>
  </si>
  <si>
    <t>coms plc</t>
  </si>
  <si>
    <t>korea telecom</t>
  </si>
  <si>
    <t>novotron informatikai rt.</t>
  </si>
  <si>
    <t>psinet inc.</t>
  </si>
  <si>
    <t>webjogger internet services</t>
  </si>
  <si>
    <t>ᴁParameters</t>
  </si>
  <si>
    <t>FUNCTION</t>
  </si>
  <si>
    <t>Call</t>
  </si>
  <si>
    <t>WriteToWorksheet_worksheet</t>
  </si>
  <si>
    <t>WriteToWorksheet_topleftcell</t>
  </si>
  <si>
    <t>WriteToWorksheet_preserveformat</t>
  </si>
  <si>
    <t>aeConnectorGoogleAnalytics.CoreReports_account</t>
  </si>
  <si>
    <t>aeConnectorGoogleAnalytics.CoreReports_ga_account_id</t>
  </si>
  <si>
    <t>aeConnectorGoogleAnalytics.CoreReports_ga_property_id</t>
  </si>
  <si>
    <t>aeConnectorGoogleAnalytics.CoreReports_ga_view_id</t>
  </si>
  <si>
    <t>aeConnectorGoogleAnalytics.CoreReports_ga_segment_id</t>
  </si>
  <si>
    <t>aeConnectorGoogleAnalytics.CoreReports_dimensions</t>
  </si>
  <si>
    <t>aeConnectorGoogleAnalytics.CoreReports_metrics</t>
  </si>
  <si>
    <t>aeConnectorGoogleAnalytics.CoreReports_preset</t>
  </si>
  <si>
    <t>WriteToWorksheet_formatastable</t>
  </si>
  <si>
    <t>WriteToWorksheet_tablestyle</t>
  </si>
  <si>
    <t>»GA Reports</t>
  </si>
  <si>
    <t>GoogleAnalytics.CoreReports</t>
  </si>
  <si>
    <t/>
  </si>
  <si>
    <t>*</t>
  </si>
  <si>
    <t>ga:date,ga:userType</t>
  </si>
  <si>
    <t>ga:sessions</t>
  </si>
  <si>
    <t>LAST_30_DAYS</t>
  </si>
  <si>
    <t>true</t>
  </si>
  <si>
    <t>TableStyleMedium2</t>
  </si>
  <si>
    <t>aeConnectorGoogleAnalytics.CoreReports_sortby</t>
  </si>
  <si>
    <t>aeConnectorGoogleAnalytics.CoreReports_maxresults</t>
  </si>
  <si>
    <t>ga:networkLocation</t>
  </si>
  <si>
    <t>DESC Sessions</t>
  </si>
  <si>
    <t>10</t>
  </si>
  <si>
    <t>-11</t>
  </si>
  <si>
    <t>ga:operatingSystem</t>
  </si>
  <si>
    <t>ga:screenResolution</t>
  </si>
  <si>
    <t>ga:date</t>
  </si>
  <si>
    <t>ga:sessions,ga:users,ga:pageviews,ga:pageviewsPerSession,ga:avgSessionDuration,ga:bounceRate,ga:percentNewSessions</t>
  </si>
  <si>
    <t>ga:userType</t>
  </si>
  <si>
    <t>ga:language</t>
  </si>
  <si>
    <t>ga:country</t>
  </si>
  <si>
    <t>ga:city</t>
  </si>
  <si>
    <t>ga:browser</t>
  </si>
  <si>
    <t>A1</t>
  </si>
  <si>
    <t>Q9!A1</t>
  </si>
  <si>
    <t>Q1!A1</t>
  </si>
  <si>
    <t>Q10!A1</t>
  </si>
  <si>
    <t>Q11!A1</t>
  </si>
  <si>
    <t>Q12!A1</t>
  </si>
  <si>
    <t>Q13!A1</t>
  </si>
  <si>
    <t>Q14!A1</t>
  </si>
  <si>
    <t>Q2!A1</t>
  </si>
  <si>
    <t>Q3!A1</t>
  </si>
  <si>
    <t>Q4!A1</t>
  </si>
  <si>
    <t>Q5!A1</t>
  </si>
  <si>
    <t>Q6!A1</t>
  </si>
  <si>
    <t>Q7!A1</t>
  </si>
  <si>
    <t>Q8!A1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</si>
</sst>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:ss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49" fontId="0" fillId="0" borderId="0" xfId="0" applyNumberFormat="1"/>
    <xf numFmtId="49" fontId="0" fillId="0" borderId="0" xfId="0" quotePrefix="1" applyNumberFormat="1"/>
    <xf numFmtId="14" fontId="0" fillId="0" borderId="0" xfId="0" applyNumberFormat="1"/>
    <xf numFmtId="0" fontId="0" fillId="0" borderId="0" xfId="0" pivotButton="1"/>
    <xf numFmtId="0" fontId="0" fillId="0" borderId="0" xfId="0" applyNumberFormat="1"/>
    <xf numFmtId="14" fontId="0" fillId="0" borderId="0" xfId="0" applyNumberFormat="1" applyAlignment="1">
      <alignment horizontal="left"/>
    </xf>
    <xf numFmtId="49" fontId="2" fillId="0" borderId="0" xfId="0" applyNumberFormat="1" applyFont="1"/>
    <xf numFmtId="3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0" fontId="3" fillId="0" borderId="0" xfId="1" applyNumberFormat="1" applyFont="1" applyAlignment="1">
      <alignment horizontal="left"/>
    </xf>
    <xf numFmtId="0" fontId="4" fillId="0" borderId="1" xfId="0" applyFont="1" applyBorder="1"/>
    <xf numFmtId="0" fontId="0" fillId="0" borderId="1" xfId="0" applyBorder="1"/>
    <xf numFmtId="0" fontId="0" fillId="0" borderId="2" xfId="0" applyBorder="1"/>
    <xf numFmtId="10" fontId="0" fillId="0" borderId="2" xfId="1" applyNumberFormat="1" applyFont="1" applyBorder="1"/>
    <xf numFmtId="0" fontId="0" fillId="0" borderId="3" xfId="0" applyBorder="1"/>
    <xf numFmtId="10" fontId="0" fillId="0" borderId="3" xfId="1" applyNumberFormat="1" applyFont="1" applyBorder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2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24"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65" formatCode="m/d/yyyy"/>
    </dxf>
    <dxf>
      <numFmt numFmtId="30" formatCode="@"/>
    </dxf>
    <dxf>
      <numFmt numFmtId="30" formatCode="@"/>
    </dxf>
    <dxf>
      <numFmt numFmtId="165" formatCode="m/d/yyyy"/>
    </dxf>
    <dxf>
      <numFmt numFmtId="30" formatCode="@"/>
    </dxf>
  </dxfs>
  <tableStyles count="0" defaultTableStyle="TableStyleMedium2" defaultPivotStyle="PivotStyleLight16"/>
  <colors>
    <mruColors>
      <color rgb="FF66FF66"/>
      <color rgb="FF00B0F0"/>
      <color rgb="FF99FF99"/>
      <color rgb="FF33CC33"/>
      <color rgb="FF009900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[GoogleAnalytics-AudienceOverview-3-0.xlsx]PivotTables!PivotTable1</c:name>
    <c:fmtId val="5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spPr>
          <a:solidFill>
            <a:srgbClr val="00B0F0"/>
          </a:solidFill>
        </c:spPr>
        <c:marker>
          <c:symbol val="none"/>
        </c:marker>
      </c:pivotFmt>
      <c:pivotFmt>
        <c:idx val="5"/>
        <c:spPr>
          <a:solidFill>
            <a:srgbClr val="66FF66"/>
          </a:solidFill>
        </c:spPr>
        <c:marker>
          <c:symbol val="none"/>
        </c:marker>
      </c:pivotFmt>
    </c:pivotFmts>
    <c:plotArea>
      <c:layout/>
      <c:areaChart>
        <c:grouping val="stacked"/>
        <c:varyColors val="0"/>
        <c:ser>
          <c:idx val="0"/>
          <c:order val="0"/>
          <c:tx>
            <c:strRef>
              <c:f>PivotTables!$B$1:$B$2</c:f>
              <c:strCache>
                <c:ptCount val="1"/>
                <c:pt idx="0">
                  <c:v>New Visitor</c:v>
                </c:pt>
              </c:strCache>
            </c:strRef>
          </c:tx>
          <c:spPr>
            <a:solidFill>
              <a:srgbClr val="00B0F0"/>
            </a:solidFill>
          </c:spPr>
          <c:cat>
            <c:strRef>
              <c:f>PivotTables!$A$3:$A$17</c:f>
              <c:strCache>
                <c:ptCount val="14"/>
                <c:pt idx="0">
                  <c:v>5/24/14</c:v>
                </c:pt>
                <c:pt idx="1">
                  <c:v>5/25/14</c:v>
                </c:pt>
                <c:pt idx="2">
                  <c:v>5/26/14</c:v>
                </c:pt>
                <c:pt idx="3">
                  <c:v>5/27/14</c:v>
                </c:pt>
                <c:pt idx="4">
                  <c:v>5/28/14</c:v>
                </c:pt>
                <c:pt idx="5">
                  <c:v>5/30/14</c:v>
                </c:pt>
                <c:pt idx="6">
                  <c:v>5/31/14</c:v>
                </c:pt>
                <c:pt idx="7">
                  <c:v>6/01/14</c:v>
                </c:pt>
                <c:pt idx="8">
                  <c:v>6/02/14</c:v>
                </c:pt>
                <c:pt idx="9">
                  <c:v>6/04/14</c:v>
                </c:pt>
                <c:pt idx="10">
                  <c:v>6/05/14</c:v>
                </c:pt>
                <c:pt idx="11">
                  <c:v>6/09/14</c:v>
                </c:pt>
                <c:pt idx="12">
                  <c:v>6/10/14</c:v>
                </c:pt>
                <c:pt idx="13">
                  <c:v>6/11/14</c:v>
                </c:pt>
              </c:strCache>
            </c:strRef>
          </c:cat>
          <c:val>
            <c:numRef>
              <c:f>PivotTables!$B$3:$B$17</c:f>
              <c:numCache>
                <c:formatCode>General</c:formatCode>
                <c:ptCount val="14"/>
                <c:pt idx="0">
                  <c:v>4</c:v>
                </c:pt>
                <c:pt idx="3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9">
                  <c:v>2</c:v>
                </c:pt>
                <c:pt idx="10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AB-4018-9CD4-9143B734F5CC}"/>
            </c:ext>
          </c:extLst>
        </c:ser>
        <c:ser>
          <c:idx val="1"/>
          <c:order val="1"/>
          <c:tx>
            <c:strRef>
              <c:f>PivotTables!$C$1:$C$2</c:f>
              <c:strCache>
                <c:ptCount val="1"/>
                <c:pt idx="0">
                  <c:v>Returning Visitor</c:v>
                </c:pt>
              </c:strCache>
            </c:strRef>
          </c:tx>
          <c:spPr>
            <a:solidFill>
              <a:srgbClr val="66FF66"/>
            </a:solidFill>
          </c:spPr>
          <c:cat>
            <c:strRef>
              <c:f>PivotTables!$A$3:$A$17</c:f>
              <c:strCache>
                <c:ptCount val="14"/>
                <c:pt idx="0">
                  <c:v>5/24/14</c:v>
                </c:pt>
                <c:pt idx="1">
                  <c:v>5/25/14</c:v>
                </c:pt>
                <c:pt idx="2">
                  <c:v>5/26/14</c:v>
                </c:pt>
                <c:pt idx="3">
                  <c:v>5/27/14</c:v>
                </c:pt>
                <c:pt idx="4">
                  <c:v>5/28/14</c:v>
                </c:pt>
                <c:pt idx="5">
                  <c:v>5/30/14</c:v>
                </c:pt>
                <c:pt idx="6">
                  <c:v>5/31/14</c:v>
                </c:pt>
                <c:pt idx="7">
                  <c:v>6/01/14</c:v>
                </c:pt>
                <c:pt idx="8">
                  <c:v>6/02/14</c:v>
                </c:pt>
                <c:pt idx="9">
                  <c:v>6/04/14</c:v>
                </c:pt>
                <c:pt idx="10">
                  <c:v>6/05/14</c:v>
                </c:pt>
                <c:pt idx="11">
                  <c:v>6/09/14</c:v>
                </c:pt>
                <c:pt idx="12">
                  <c:v>6/10/14</c:v>
                </c:pt>
                <c:pt idx="13">
                  <c:v>6/11/14</c:v>
                </c:pt>
              </c:strCache>
            </c:strRef>
          </c:cat>
          <c:val>
            <c:numRef>
              <c:f>PivotTables!$C$3:$C$17</c:f>
              <c:numCache>
                <c:formatCode>General</c:formatCode>
                <c:ptCount val="1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1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AB-4018-9CD4-9143B734F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183360"/>
        <c:axId val="578249280"/>
      </c:areaChart>
      <c:catAx>
        <c:axId val="95183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78249280"/>
        <c:crosses val="autoZero"/>
        <c:auto val="1"/>
        <c:lblAlgn val="ctr"/>
        <c:lblOffset val="100"/>
        <c:noMultiLvlLbl val="0"/>
      </c:catAx>
      <c:valAx>
        <c:axId val="578249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183360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noFill/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00B0F0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E2F-4CB9-A396-C9AA434DBF7C}"/>
              </c:ext>
            </c:extLst>
          </c:dPt>
          <c:dPt>
            <c:idx val="1"/>
            <c:bubble3D val="0"/>
            <c:spPr>
              <a:solidFill>
                <a:srgbClr val="66FF66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E2F-4CB9-A396-C9AA434DBF7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'Q3'!$A$2:$A$3</c:f>
              <c:strCache>
                <c:ptCount val="2"/>
                <c:pt idx="0">
                  <c:v>New Visitor</c:v>
                </c:pt>
                <c:pt idx="1">
                  <c:v>Returning Visitor</c:v>
                </c:pt>
              </c:strCache>
            </c:strRef>
          </c:cat>
          <c:val>
            <c:numRef>
              <c:f>'Q3'!$B$2:$B$3</c:f>
              <c:numCache>
                <c:formatCode>General</c:formatCode>
                <c:ptCount val="2"/>
                <c:pt idx="0">
                  <c:v>13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2F-4CB9-A396-C9AA434DBF7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Radio" firstButton="1" fmlaLink="$G$2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8</xdr:col>
      <xdr:colOff>0</xdr:colOff>
      <xdr:row>17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17</xdr:row>
      <xdr:rowOff>9525</xdr:rowOff>
    </xdr:from>
    <xdr:to>
      <xdr:col>8</xdr:col>
      <xdr:colOff>0</xdr:colOff>
      <xdr:row>25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0</xdr:colOff>
          <xdr:row>27</xdr:row>
          <xdr:rowOff>28575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Language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19050</xdr:rowOff>
        </xdr:from>
        <xdr:to>
          <xdr:col>2</xdr:col>
          <xdr:colOff>0</xdr:colOff>
          <xdr:row>28</xdr:row>
          <xdr:rowOff>47625</xdr:rowOff>
        </xdr:to>
        <xdr:sp macro="" textlink="">
          <xdr:nvSpPr>
            <xdr:cNvPr id="2073" name="Option Button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Country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19050</xdr:rowOff>
        </xdr:from>
        <xdr:to>
          <xdr:col>2</xdr:col>
          <xdr:colOff>0</xdr:colOff>
          <xdr:row>29</xdr:row>
          <xdr:rowOff>47625</xdr:rowOff>
        </xdr:to>
        <xdr:sp macro="" textlink="">
          <xdr:nvSpPr>
            <xdr:cNvPr id="2088" name="Option Button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19050</xdr:rowOff>
        </xdr:from>
        <xdr:to>
          <xdr:col>2</xdr:col>
          <xdr:colOff>0</xdr:colOff>
          <xdr:row>31</xdr:row>
          <xdr:rowOff>47625</xdr:rowOff>
        </xdr:to>
        <xdr:sp macro="" textlink="">
          <xdr:nvSpPr>
            <xdr:cNvPr id="2089" name="Option Button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Browser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19050</xdr:rowOff>
        </xdr:from>
        <xdr:to>
          <xdr:col>2</xdr:col>
          <xdr:colOff>0</xdr:colOff>
          <xdr:row>32</xdr:row>
          <xdr:rowOff>47625</xdr:rowOff>
        </xdr:to>
        <xdr:sp macro="" textlink="">
          <xdr:nvSpPr>
            <xdr:cNvPr id="2090" name="Option Button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Operating System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19050</xdr:rowOff>
        </xdr:from>
        <xdr:to>
          <xdr:col>2</xdr:col>
          <xdr:colOff>0</xdr:colOff>
          <xdr:row>33</xdr:row>
          <xdr:rowOff>47625</xdr:rowOff>
        </xdr:to>
        <xdr:sp macro="" textlink="">
          <xdr:nvSpPr>
            <xdr:cNvPr id="2091" name="Option Button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Service Provider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19050</xdr:rowOff>
        </xdr:from>
        <xdr:to>
          <xdr:col>2</xdr:col>
          <xdr:colOff>0</xdr:colOff>
          <xdr:row>35</xdr:row>
          <xdr:rowOff>47625</xdr:rowOff>
        </xdr:to>
        <xdr:sp macro="" textlink="">
          <xdr:nvSpPr>
            <xdr:cNvPr id="2092" name="Option Button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Operating System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19050</xdr:rowOff>
        </xdr:from>
        <xdr:to>
          <xdr:col>2</xdr:col>
          <xdr:colOff>0</xdr:colOff>
          <xdr:row>36</xdr:row>
          <xdr:rowOff>47625</xdr:rowOff>
        </xdr:to>
        <xdr:sp macro="" textlink="">
          <xdr:nvSpPr>
            <xdr:cNvPr id="2093" name="Option Button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Service Provider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19050</xdr:rowOff>
        </xdr:from>
        <xdr:to>
          <xdr:col>2</xdr:col>
          <xdr:colOff>361950</xdr:colOff>
          <xdr:row>37</xdr:row>
          <xdr:rowOff>38100</xdr:rowOff>
        </xdr:to>
        <xdr:sp macro="" textlink="">
          <xdr:nvSpPr>
            <xdr:cNvPr id="2094" name="Option Button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Screen Resolution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0</xdr:colOff>
      <xdr:row>1</xdr:row>
      <xdr:rowOff>0</xdr:rowOff>
    </xdr:from>
    <xdr:to>
      <xdr:col>3</xdr:col>
      <xdr:colOff>209312</xdr:colOff>
      <xdr:row>2</xdr:row>
      <xdr:rowOff>114262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0"/>
          <a:ext cx="1904762" cy="30476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kesullivan" refreshedDate="43186.853351851852" createdVersion="4" refreshedVersion="6" minRefreshableVersion="3" recordCount="20" xr:uid="{00000000-000A-0000-FFFF-FFFF09000000}">
  <cacheSource type="worksheet">
    <worksheetSource name="Q1A1"/>
  </cacheSource>
  <cacheFields count="3">
    <cacheField name="Date" numFmtId="14">
      <sharedItems containsSemiMixedTypes="0" containsNonDate="0" containsDate="1" containsString="0" minDate="2014-05-13T00:00:00" maxDate="2014-06-12T00:00:00" count="30">
        <d v="2014-05-24T00:00:00"/>
        <d v="2014-05-25T00:00:00"/>
        <d v="2014-05-26T00:00:00"/>
        <d v="2014-05-27T00:00:00"/>
        <d v="2014-05-28T00:00:00"/>
        <d v="2014-05-30T00:00:00"/>
        <d v="2014-05-31T00:00:00"/>
        <d v="2014-06-01T00:00:00"/>
        <d v="2014-06-02T00:00:00"/>
        <d v="2014-06-04T00:00:00"/>
        <d v="2014-06-05T00:00:00"/>
        <d v="2014-06-09T00:00:00"/>
        <d v="2014-06-10T00:00:00"/>
        <d v="2014-06-11T00:00:00"/>
        <d v="2014-06-03T00:00:00" u="1"/>
        <d v="2014-05-17T00:00:00" u="1"/>
        <d v="2014-05-29T00:00:00" u="1"/>
        <d v="2014-06-08T00:00:00" u="1"/>
        <d v="2014-05-22T00:00:00" u="1"/>
        <d v="2014-05-15T00:00:00" u="1"/>
        <d v="2014-06-06T00:00:00" u="1"/>
        <d v="2014-05-20T00:00:00" u="1"/>
        <d v="2014-05-13T00:00:00" u="1"/>
        <d v="2014-05-18T00:00:00" u="1"/>
        <d v="2014-05-23T00:00:00" u="1"/>
        <d v="2014-05-16T00:00:00" u="1"/>
        <d v="2014-06-07T00:00:00" u="1"/>
        <d v="2014-05-21T00:00:00" u="1"/>
        <d v="2014-05-14T00:00:00" u="1"/>
        <d v="2014-05-19T00:00:00" u="1"/>
      </sharedItems>
    </cacheField>
    <cacheField name="User Type" numFmtId="49">
      <sharedItems count="2">
        <s v="New Visitor"/>
        <s v="Returning Visitor"/>
      </sharedItems>
    </cacheField>
    <cacheField name="Sessions" numFmtId="0">
      <sharedItems containsSemiMixedTypes="0" containsString="0" containsNumber="1" containsInteger="1" minValue="1" maxValue="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x v="0"/>
    <x v="0"/>
    <n v="4"/>
  </r>
  <r>
    <x v="0"/>
    <x v="1"/>
    <n v="3"/>
  </r>
  <r>
    <x v="1"/>
    <x v="1"/>
    <n v="2"/>
  </r>
  <r>
    <x v="2"/>
    <x v="1"/>
    <n v="1"/>
  </r>
  <r>
    <x v="3"/>
    <x v="0"/>
    <n v="1"/>
  </r>
  <r>
    <x v="3"/>
    <x v="1"/>
    <n v="2"/>
  </r>
  <r>
    <x v="4"/>
    <x v="1"/>
    <n v="2"/>
  </r>
  <r>
    <x v="5"/>
    <x v="0"/>
    <n v="1"/>
  </r>
  <r>
    <x v="5"/>
    <x v="1"/>
    <n v="1"/>
  </r>
  <r>
    <x v="6"/>
    <x v="0"/>
    <n v="1"/>
  </r>
  <r>
    <x v="7"/>
    <x v="0"/>
    <n v="1"/>
  </r>
  <r>
    <x v="7"/>
    <x v="1"/>
    <n v="2"/>
  </r>
  <r>
    <x v="8"/>
    <x v="1"/>
    <n v="1"/>
  </r>
  <r>
    <x v="9"/>
    <x v="0"/>
    <n v="2"/>
  </r>
  <r>
    <x v="9"/>
    <x v="1"/>
    <n v="1"/>
  </r>
  <r>
    <x v="10"/>
    <x v="0"/>
    <n v="1"/>
  </r>
  <r>
    <x v="11"/>
    <x v="1"/>
    <n v="1"/>
  </r>
  <r>
    <x v="12"/>
    <x v="0"/>
    <n v="1"/>
  </r>
  <r>
    <x v="13"/>
    <x v="0"/>
    <n v="1"/>
  </r>
  <r>
    <x v="13"/>
    <x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chartFormat="6">
  <location ref="A1:D17" firstHeaderRow="1" firstDataRow="2" firstDataCol="1"/>
  <pivotFields count="3">
    <pivotField axis="axisRow" numFmtId="14" showAll="0">
      <items count="31">
        <item m="1" x="22"/>
        <item m="1" x="28"/>
        <item m="1" x="19"/>
        <item m="1" x="25"/>
        <item m="1" x="15"/>
        <item m="1" x="23"/>
        <item m="1" x="29"/>
        <item m="1" x="21"/>
        <item m="1" x="27"/>
        <item m="1" x="18"/>
        <item m="1" x="24"/>
        <item x="0"/>
        <item x="1"/>
        <item x="2"/>
        <item x="3"/>
        <item x="4"/>
        <item m="1" x="16"/>
        <item x="5"/>
        <item x="6"/>
        <item x="7"/>
        <item x="8"/>
        <item m="1" x="14"/>
        <item x="9"/>
        <item x="10"/>
        <item m="1" x="20"/>
        <item m="1" x="26"/>
        <item m="1" x="17"/>
        <item x="11"/>
        <item x="12"/>
        <item x="13"/>
        <item t="default"/>
      </items>
    </pivotField>
    <pivotField axis="axisCol" showAll="0">
      <items count="3">
        <item x="0"/>
        <item x="1"/>
        <item t="default"/>
      </items>
    </pivotField>
    <pivotField dataField="1" showAll="0"/>
  </pivotFields>
  <rowFields count="1">
    <field x="0"/>
  </rowFields>
  <rowItems count="15">
    <i>
      <x v="11"/>
    </i>
    <i>
      <x v="12"/>
    </i>
    <i>
      <x v="13"/>
    </i>
    <i>
      <x v="14"/>
    </i>
    <i>
      <x v="15"/>
    </i>
    <i>
      <x v="17"/>
    </i>
    <i>
      <x v="18"/>
    </i>
    <i>
      <x v="19"/>
    </i>
    <i>
      <x v="20"/>
    </i>
    <i>
      <x v="22"/>
    </i>
    <i>
      <x v="23"/>
    </i>
    <i>
      <x v="27"/>
    </i>
    <i>
      <x v="28"/>
    </i>
    <i>
      <x v="29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Sessions" fld="2" baseField="0" baseItem="0"/>
  </dataFields>
  <chartFormats count="2">
    <chartFormat chart="5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5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0000000}" name="Q1A1" displayName="Q1A1" ref="A1:C21" totalsRowShown="0" headerRowDxfId="23">
  <tableColumns count="3">
    <tableColumn id="1" xr3:uid="{00000000-0010-0000-0000-000001000000}" name="Date" dataDxfId="22"/>
    <tableColumn id="2" xr3:uid="{00000000-0010-0000-0000-000002000000}" name="User Type" dataDxfId="21"/>
    <tableColumn id="3" xr3:uid="{00000000-0010-0000-0000-000003000000}" name="Sessions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9000000}" name="Q10A1" displayName="Q10A1" ref="A1:B10" totalsRowShown="0" headerRowDxfId="5">
  <tableColumns count="2">
    <tableColumn id="1" xr3:uid="{00000000-0010-0000-0900-000001000000}" name="Service Provider" dataDxfId="4"/>
    <tableColumn id="2" xr3:uid="{00000000-0010-0000-0900-000002000000}" name="Sessions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0A000000}" name="Q11A1" displayName="Q11A1" ref="A1:A2" totalsRowShown="0" headerRowDxfId="3">
  <tableColumns count="1">
    <tableColumn id="1" xr3:uid="{00000000-0010-0000-0A00-000001000000}" name="Column1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B000000}" name="Q12A1" displayName="Q12A1" ref="A1:A2" totalsRowShown="0" headerRowDxfId="2">
  <tableColumns count="1">
    <tableColumn id="1" xr3:uid="{00000000-0010-0000-0B00-000001000000}" name="Column1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0C000000}" name="Q13A1" displayName="Q13A1" ref="A1:A2" totalsRowShown="0" headerRowDxfId="1">
  <tableColumns count="1">
    <tableColumn id="1" xr3:uid="{00000000-0010-0000-0C00-000001000000}" name="Column1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0D000000}" name="Q14A1" displayName="Q14A1" ref="A1:A2" totalsRowShown="0" headerRowDxfId="0">
  <tableColumns count="1">
    <tableColumn id="1" xr3:uid="{00000000-0010-0000-0D00-000001000000}" name="Session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01000000}" name="Q2A1" displayName="Q2A1" ref="A1:H31" totalsRowShown="0" headerRowDxfId="20">
  <tableColumns count="8">
    <tableColumn id="1" xr3:uid="{00000000-0010-0000-0100-000001000000}" name="Date" dataDxfId="19"/>
    <tableColumn id="2" xr3:uid="{00000000-0010-0000-0100-000002000000}" name="Sessions"/>
    <tableColumn id="3" xr3:uid="{00000000-0010-0000-0100-000003000000}" name="Users"/>
    <tableColumn id="4" xr3:uid="{00000000-0010-0000-0100-000004000000}" name="Pageviews"/>
    <tableColumn id="5" xr3:uid="{00000000-0010-0000-0100-000005000000}" name="Pages / Session"/>
    <tableColumn id="6" xr3:uid="{00000000-0010-0000-0100-000006000000}" name="Avg. Session Duration"/>
    <tableColumn id="7" xr3:uid="{00000000-0010-0000-0100-000007000000}" name="Bounce Rate"/>
    <tableColumn id="8" xr3:uid="{00000000-0010-0000-0100-000008000000}" name="% New Session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02000000}" name="Q3A1" displayName="Q3A1" ref="A1:B3" totalsRowShown="0" headerRowDxfId="18">
  <tableColumns count="2">
    <tableColumn id="1" xr3:uid="{00000000-0010-0000-0200-000001000000}" name="User Type" dataDxfId="17"/>
    <tableColumn id="2" xr3:uid="{00000000-0010-0000-0200-000002000000}" name="Sessions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03000000}" name="Q4A1" displayName="Q4A1" ref="A1:G2" totalsRowShown="0" headerRowDxfId="16">
  <tableColumns count="7">
    <tableColumn id="1" xr3:uid="{00000000-0010-0000-0300-000001000000}" name="Sessions"/>
    <tableColumn id="2" xr3:uid="{00000000-0010-0000-0300-000002000000}" name="Users"/>
    <tableColumn id="3" xr3:uid="{00000000-0010-0000-0300-000003000000}" name="Pageviews"/>
    <tableColumn id="4" xr3:uid="{00000000-0010-0000-0300-000004000000}" name="Pages / Session"/>
    <tableColumn id="5" xr3:uid="{00000000-0010-0000-0300-000005000000}" name="Avg. Session Duration"/>
    <tableColumn id="6" xr3:uid="{00000000-0010-0000-0300-000006000000}" name="Bounce Rate"/>
    <tableColumn id="7" xr3:uid="{00000000-0010-0000-0300-000007000000}" name="% New Sessions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04000000}" name="Q5A1" displayName="Q5A1" ref="A1:B6" totalsRowShown="0" headerRowDxfId="15">
  <tableColumns count="2">
    <tableColumn id="1" xr3:uid="{00000000-0010-0000-0400-000001000000}" name="Language" dataDxfId="14"/>
    <tableColumn id="2" xr3:uid="{00000000-0010-0000-0400-000002000000}" name="Sessions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05000000}" name="Q6A1" displayName="Q6A1" ref="A1:B7" totalsRowShown="0" headerRowDxfId="13">
  <tableColumns count="2">
    <tableColumn id="1" xr3:uid="{00000000-0010-0000-0500-000001000000}" name="Country / Territory" dataDxfId="12"/>
    <tableColumn id="2" xr3:uid="{00000000-0010-0000-0500-000002000000}" name="Sessions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06000000}" name="Q7A1" displayName="Q7A1" ref="A1:B11" totalsRowShown="0" headerRowDxfId="11">
  <tableColumns count="2">
    <tableColumn id="1" xr3:uid="{00000000-0010-0000-0600-000001000000}" name="City" dataDxfId="10"/>
    <tableColumn id="2" xr3:uid="{00000000-0010-0000-0600-000002000000}" name="Sessions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07000000}" name="Q8A1" displayName="Q8A1" ref="A1:B5" totalsRowShown="0" headerRowDxfId="9">
  <tableColumns count="2">
    <tableColumn id="1" xr3:uid="{00000000-0010-0000-0700-000001000000}" name="Browser" dataDxfId="8"/>
    <tableColumn id="2" xr3:uid="{00000000-0010-0000-0700-000002000000}" name="Sessions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08000000}" name="Q9A1" displayName="Q9A1" ref="A1:B3" totalsRowShown="0" headerRowDxfId="7">
  <tableColumns count="2">
    <tableColumn id="1" xr3:uid="{00000000-0010-0000-0800-000001000000}" name="Operating System" dataDxfId="6"/>
    <tableColumn id="2" xr3:uid="{00000000-0010-0000-0800-000002000000}" name="Session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nalyticsedge.com/?utm_source=gaaudience&amp;utm_campaign=gaaudience3-0&amp;utm_medium=freewb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table" Target="../tables/table8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table" Target="../tables/table9.xml"/><Relationship Id="rId1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table" Target="../tables/table10.xml"/><Relationship Id="rId1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table" Target="../tables/table11.xml"/><Relationship Id="rId1" Type="http://schemas.openxmlformats.org/officeDocument/2006/relationships/vmlDrawing" Target="../drawings/vmlDrawing12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table" Target="../tables/table12.xml"/><Relationship Id="rId1" Type="http://schemas.openxmlformats.org/officeDocument/2006/relationships/vmlDrawing" Target="../drawings/vmlDrawing13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table" Target="../tables/table13.xml"/><Relationship Id="rId1" Type="http://schemas.openxmlformats.org/officeDocument/2006/relationships/vmlDrawing" Target="../drawings/vmlDrawing14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table" Target="../tables/table14.xml"/><Relationship Id="rId1" Type="http://schemas.openxmlformats.org/officeDocument/2006/relationships/vmlDrawing" Target="../drawings/vmlDrawing15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table" Target="../tables/table3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table" Target="../tables/table4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table" Target="../tables/table5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table" Target="../tables/table6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table" Target="../tables/table7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6"/>
  <sheetViews>
    <sheetView showGridLines="0" tabSelected="1" zoomScaleNormal="100" workbookViewId="0">
      <selection activeCell="F3" sqref="F3"/>
    </sheetView>
  </sheetViews>
  <sheetFormatPr defaultRowHeight="15" x14ac:dyDescent="0.25"/>
  <cols>
    <col min="1" max="1" width="3.85546875" customWidth="1"/>
    <col min="2" max="8" width="12.7109375" customWidth="1"/>
    <col min="9" max="9" width="3.7109375" customWidth="1"/>
  </cols>
  <sheetData>
    <row r="1" spans="6:8" ht="18.75" x14ac:dyDescent="0.3">
      <c r="H1" s="18" t="s">
        <v>56</v>
      </c>
    </row>
    <row r="2" spans="6:8" x14ac:dyDescent="0.25">
      <c r="H2" s="19" t="s">
        <v>58</v>
      </c>
    </row>
    <row r="3" spans="6:8" x14ac:dyDescent="0.25">
      <c r="F3" s="20" t="s">
        <v>57</v>
      </c>
      <c r="H3" s="19" t="s">
        <v>59</v>
      </c>
    </row>
    <row r="18" spans="2:8" x14ac:dyDescent="0.25">
      <c r="B18" s="7" t="str">
        <f>'Q4'!A1</f>
        <v>Sessions</v>
      </c>
      <c r="C18" s="7" t="str">
        <f>'Q4'!B1</f>
        <v>Users</v>
      </c>
      <c r="D18" s="7" t="str">
        <f>'Q4'!C1</f>
        <v>Pageviews</v>
      </c>
      <c r="E18" s="7" t="str">
        <f>'Q4'!D1</f>
        <v>Pages / Session</v>
      </c>
    </row>
    <row r="19" spans="2:8" ht="15.75" x14ac:dyDescent="0.25">
      <c r="B19" s="8">
        <f>'Q4'!A2</f>
        <v>30</v>
      </c>
      <c r="C19" s="8">
        <f>'Q4'!B2</f>
        <v>14</v>
      </c>
      <c r="D19" s="8">
        <f>'Q4'!C2</f>
        <v>56</v>
      </c>
      <c r="E19" s="9">
        <f>'Q4'!D2</f>
        <v>1.8666666666666667</v>
      </c>
    </row>
    <row r="20" spans="2:8" ht="30" customHeight="1" x14ac:dyDescent="0.25"/>
    <row r="21" spans="2:8" x14ac:dyDescent="0.25">
      <c r="G21">
        <v>3</v>
      </c>
    </row>
    <row r="22" spans="2:8" x14ac:dyDescent="0.25">
      <c r="B22" s="7" t="str">
        <f>'Q4'!E1</f>
        <v>Avg. Session Duration</v>
      </c>
      <c r="C22" s="7" t="str">
        <f>'Q4'!F1</f>
        <v>Bounce Rate</v>
      </c>
      <c r="D22" s="7" t="str">
        <f>'Q4'!G1</f>
        <v>% New Sessions</v>
      </c>
    </row>
    <row r="23" spans="2:8" ht="15.75" x14ac:dyDescent="0.25">
      <c r="B23" s="10">
        <f>('Q4'!E2/60/24/60)</f>
        <v>1.3584104938271604E-3</v>
      </c>
      <c r="C23" s="11">
        <f>'Q4'!F2</f>
        <v>0.6</v>
      </c>
      <c r="D23" s="11">
        <f>'Q4'!G2</f>
        <v>0.43333333333333335</v>
      </c>
    </row>
    <row r="24" spans="2:8" ht="30" customHeight="1" x14ac:dyDescent="0.25"/>
    <row r="26" spans="2:8" x14ac:dyDescent="0.25">
      <c r="B26" s="12" t="s">
        <v>51</v>
      </c>
      <c r="C26" s="12"/>
      <c r="D26" s="12" t="str">
        <f>IF($G$21=1,'Q5'!A1,IF($G$21=2,'Q6'!A1,IF($G$21=3,'Q7'!A1,IF($G$21=4,'Q8'!A1,IF($G$21=5,'Q9'!A1,IF($G$21=6,'Q10'!A1,IF($G$21=7,'Q11'!A1,IF($G$21=8,'Q12'!A1,'Q13'!A1))))))))</f>
        <v>City</v>
      </c>
      <c r="E26" s="12"/>
      <c r="F26" s="13"/>
      <c r="G26" s="12" t="str">
        <f>IF($G$21=1,'Q5'!B1,IF($G$21=2,'Q6'!B1,IF($G$21=3,'Q7'!B1,IF($G$21=4,'Q8'!B1,IF($G$21=5,'Q9'!B1,IF($G$21=6,'Q10'!B1,IF($G$21=7,'Q11'!B1,IF($G$21=8,'Q12'!B1,'Q13'!B1))))))))</f>
        <v>Sessions</v>
      </c>
      <c r="H26" s="12" t="s">
        <v>54</v>
      </c>
    </row>
    <row r="27" spans="2:8" x14ac:dyDescent="0.25">
      <c r="D27" s="14" t="str">
        <f>IF(ISBLANK(IF($G$21=1,'Q5'!A2,IF($G$21=2,'Q6'!A2,IF($G$21=3,'Q7'!A2,IF($G$21=4,'Q8'!A2,IF($G$21=5,'Q9'!A2,IF($G$21=6,'Q10'!A2,IF($G$21=7,'Q11'!A2,IF($G$21=8,'Q12'!A2,'Q13'!A2))))))))),"",IF($G$21=1,'Q5'!A2,IF($G$21=2,'Q6'!A2,IF($G$21=3,'Q7'!A2,IF($G$21=4,'Q8'!A2,IF($G$21=5,'Q9'!A2,IF($G$21=6,'Q10'!A2,IF($G$21=7,'Q11'!A2,IF($G$21=8,'Q12'!A2,'Q13'!A2)))))))))</f>
        <v>Ottawa</v>
      </c>
      <c r="E27" s="14"/>
      <c r="F27" s="14"/>
      <c r="G27" s="14">
        <f>IF($G$21=1,'Q5'!B2,IF($G$21=2,'Q6'!B2,IF($G$21=3,'Q7'!B2,IF($G$21=4,'Q8'!B2,IF($G$21=5,'Q9'!B2,IF($G$21=6,'Q10'!B2,IF($G$21=7,'Q11'!B2,IF($G$21=8,'Q12'!B2,'Q13'!B2))))))))</f>
        <v>19</v>
      </c>
      <c r="H27" s="15">
        <f>IF($G$21&lt;7,G27/$B$19,G27/'Q14'!$A$2)</f>
        <v>0.6333333333333333</v>
      </c>
    </row>
    <row r="28" spans="2:8" x14ac:dyDescent="0.25">
      <c r="D28" s="16" t="str">
        <f>IF(ISBLANK(IF($G$21=1,'Q5'!A3,IF($G$21=2,'Q6'!A3,IF($G$21=3,'Q7'!A3,IF($G$21=4,'Q8'!A3,IF($G$21=5,'Q9'!A3,IF($G$21=6,'Q10'!A3,IF($G$21=7,'Q11'!A3,IF($G$21=8,'Q12'!A3,'Q13'!A3))))))))),"",IF($G$21=1,'Q5'!A3,IF($G$21=2,'Q6'!A3,IF($G$21=3,'Q7'!A3,IF($G$21=4,'Q8'!A3,IF($G$21=5,'Q9'!A3,IF($G$21=6,'Q10'!A3,IF($G$21=7,'Q11'!A3,IF($G$21=8,'Q12'!A3,'Q13'!A3)))))))))</f>
        <v>Stuttgart</v>
      </c>
      <c r="E28" s="16"/>
      <c r="F28" s="16"/>
      <c r="G28" s="16">
        <f>IF($G$21=1,'Q5'!B3,IF($G$21=2,'Q6'!B3,IF($G$21=3,'Q7'!B3,IF($G$21=4,'Q8'!B3,IF($G$21=5,'Q9'!B3,IF($G$21=6,'Q10'!B3,IF($G$21=7,'Q11'!B3,IF($G$21=8,'Q12'!B3,'Q13'!B3))))))))</f>
        <v>3</v>
      </c>
      <c r="H28" s="17">
        <f>IF($G$21&lt;7,G28/$B$19,G28/'Q14'!$A$2)</f>
        <v>0.1</v>
      </c>
    </row>
    <row r="29" spans="2:8" x14ac:dyDescent="0.25">
      <c r="D29" s="16" t="str">
        <f>IF(ISBLANK(IF($G$21=1,'Q5'!A4,IF($G$21=2,'Q6'!A4,IF($G$21=3,'Q7'!A4,IF($G$21=4,'Q8'!A4,IF($G$21=5,'Q9'!A4,IF($G$21=6,'Q10'!A4,IF($G$21=7,'Q11'!A4,IF($G$21=8,'Q12'!A4,'Q13'!A4))))))))),"",IF($G$21=1,'Q5'!A4,IF($G$21=2,'Q6'!A4,IF($G$21=3,'Q7'!A4,IF($G$21=4,'Q8'!A4,IF($G$21=5,'Q9'!A4,IF($G$21=6,'Q10'!A4,IF($G$21=7,'Q11'!A4,IF($G$21=8,'Q12'!A4,'Q13'!A4)))))))))</f>
        <v>Berlin</v>
      </c>
      <c r="E29" s="16"/>
      <c r="F29" s="16"/>
      <c r="G29" s="16">
        <f>IF($G$21=1,'Q5'!B4,IF($G$21=2,'Q6'!B4,IF($G$21=3,'Q7'!B4,IF($G$21=4,'Q8'!B4,IF($G$21=5,'Q9'!B4,IF($G$21=6,'Q10'!B4,IF($G$21=7,'Q11'!B4,IF($G$21=8,'Q12'!B4,'Q13'!B4))))))))</f>
        <v>1</v>
      </c>
      <c r="H29" s="17">
        <f>IF($G$21&lt;7,G29/$B$19,G29/'Q14'!$A$2)</f>
        <v>3.3333333333333333E-2</v>
      </c>
    </row>
    <row r="30" spans="2:8" x14ac:dyDescent="0.25">
      <c r="B30" s="12" t="s">
        <v>52</v>
      </c>
      <c r="C30" s="13"/>
      <c r="D30" s="16" t="str">
        <f>IF(ISBLANK(IF($G$21=1,'Q5'!A5,IF($G$21=2,'Q6'!A5,IF($G$21=3,'Q7'!A5,IF($G$21=4,'Q8'!A5,IF($G$21=5,'Q9'!A5,IF($G$21=6,'Q10'!A5,IF($G$21=7,'Q11'!A5,IF($G$21=8,'Q12'!A5,'Q13'!A5))))))))),"",IF($G$21=1,'Q5'!A5,IF($G$21=2,'Q6'!A5,IF($G$21=3,'Q7'!A5,IF($G$21=4,'Q8'!A5,IF($G$21=5,'Q9'!A5,IF($G$21=6,'Q10'!A5,IF($G$21=7,'Q11'!A5,IF($G$21=8,'Q12'!A5,'Q13'!A5)))))))))</f>
        <v>Budapest</v>
      </c>
      <c r="E30" s="16"/>
      <c r="F30" s="16"/>
      <c r="G30" s="16">
        <f>IF($G$21=1,'Q5'!B5,IF($G$21=2,'Q6'!B5,IF($G$21=3,'Q7'!B5,IF($G$21=4,'Q8'!B5,IF($G$21=5,'Q9'!B5,IF($G$21=6,'Q10'!B5,IF($G$21=7,'Q11'!B5,IF($G$21=8,'Q12'!B5,'Q13'!B5))))))))</f>
        <v>1</v>
      </c>
      <c r="H30" s="17">
        <f>IF($G$21&lt;7,G30/$B$19,G30/'Q14'!$A$2)</f>
        <v>3.3333333333333333E-2</v>
      </c>
    </row>
    <row r="31" spans="2:8" x14ac:dyDescent="0.25">
      <c r="D31" s="16" t="str">
        <f>IF(ISBLANK(IF($G$21=1,'Q5'!A6,IF($G$21=2,'Q6'!A6,IF($G$21=3,'Q7'!A6,IF($G$21=4,'Q8'!A6,IF($G$21=5,'Q9'!A6,IF($G$21=6,'Q10'!A6,IF($G$21=7,'Q11'!A6,IF($G$21=8,'Q12'!A6,'Q13'!A6))))))))),"",IF($G$21=1,'Q5'!A6,IF($G$21=2,'Q6'!A6,IF($G$21=3,'Q7'!A6,IF($G$21=4,'Q8'!A6,IF($G$21=5,'Q9'!A6,IF($G$21=6,'Q10'!A6,IF($G$21=7,'Q11'!A6,IF($G$21=8,'Q12'!A6,'Q13'!A6)))))))))</f>
        <v>Clearwater</v>
      </c>
      <c r="E31" s="16"/>
      <c r="F31" s="16"/>
      <c r="G31" s="16">
        <f>IF($G$21=1,'Q5'!B6,IF($G$21=2,'Q6'!B6,IF($G$21=3,'Q7'!B6,IF($G$21=4,'Q8'!B6,IF($G$21=5,'Q9'!B6,IF($G$21=6,'Q10'!B6,IF($G$21=7,'Q11'!B6,IF($G$21=8,'Q12'!B6,'Q13'!B6))))))))</f>
        <v>1</v>
      </c>
      <c r="H31" s="17">
        <f>IF($G$21&lt;7,G31/$B$19,G31/'Q14'!$A$2)</f>
        <v>3.3333333333333333E-2</v>
      </c>
    </row>
    <row r="32" spans="2:8" x14ac:dyDescent="0.25">
      <c r="D32" s="16" t="str">
        <f>IF(ISBLANK(IF($G$21=1,'Q5'!A7,IF($G$21=2,'Q6'!A7,IF($G$21=3,'Q7'!A7,IF($G$21=4,'Q8'!A7,IF($G$21=5,'Q9'!A7,IF($G$21=6,'Q10'!A7,IF($G$21=7,'Q11'!A7,IF($G$21=8,'Q12'!A7,'Q13'!A7))))))))),"",IF($G$21=1,'Q5'!A7,IF($G$21=2,'Q6'!A7,IF($G$21=3,'Q7'!A7,IF($G$21=4,'Q8'!A7,IF($G$21=5,'Q9'!A7,IF($G$21=6,'Q10'!A7,IF($G$21=7,'Q11'!A7,IF($G$21=8,'Q12'!A7,'Q13'!A7)))))))))</f>
        <v>Kingston</v>
      </c>
      <c r="E32" s="16"/>
      <c r="F32" s="16"/>
      <c r="G32" s="16">
        <f>IF($G$21=1,'Q5'!B7,IF($G$21=2,'Q6'!B7,IF($G$21=3,'Q7'!B7,IF($G$21=4,'Q8'!B7,IF($G$21=5,'Q9'!B7,IF($G$21=6,'Q10'!B7,IF($G$21=7,'Q11'!B7,IF($G$21=8,'Q12'!B7,'Q13'!B7))))))))</f>
        <v>1</v>
      </c>
      <c r="H32" s="17">
        <f>IF($G$21&lt;7,G32/$B$19,G32/'Q14'!$A$2)</f>
        <v>3.3333333333333333E-2</v>
      </c>
    </row>
    <row r="33" spans="2:8" x14ac:dyDescent="0.25">
      <c r="D33" s="16" t="str">
        <f>IF(ISBLANK(IF($G$21=1,'Q5'!A8,IF($G$21=2,'Q6'!A8,IF($G$21=3,'Q7'!A8,IF($G$21=4,'Q8'!A8,IF($G$21=5,'Q9'!A8,IF($G$21=6,'Q10'!A8,IF($G$21=7,'Q11'!A8,IF($G$21=8,'Q12'!A8,'Q13'!A8))))))))),"",IF($G$21=1,'Q5'!A8,IF($G$21=2,'Q6'!A8,IF($G$21=3,'Q7'!A8,IF($G$21=4,'Q8'!A8,IF($G$21=5,'Q9'!A8,IF($G$21=6,'Q10'!A8,IF($G$21=7,'Q11'!A8,IF($G$21=8,'Q12'!A8,'Q13'!A8)))))))))</f>
        <v>New York</v>
      </c>
      <c r="E33" s="16"/>
      <c r="F33" s="16"/>
      <c r="G33" s="16">
        <f>IF($G$21=1,'Q5'!B8,IF($G$21=2,'Q6'!B8,IF($G$21=3,'Q7'!B8,IF($G$21=4,'Q8'!B8,IF($G$21=5,'Q9'!B8,IF($G$21=6,'Q10'!B8,IF($G$21=7,'Q11'!B8,IF($G$21=8,'Q12'!B8,'Q13'!B8))))))))</f>
        <v>1</v>
      </c>
      <c r="H33" s="17">
        <f>IF($G$21&lt;7,G33/$B$19,G33/'Q14'!$A$2)</f>
        <v>3.3333333333333333E-2</v>
      </c>
    </row>
    <row r="34" spans="2:8" x14ac:dyDescent="0.25">
      <c r="B34" s="12" t="s">
        <v>53</v>
      </c>
      <c r="C34" s="13"/>
      <c r="D34" s="16" t="str">
        <f>IF(ISBLANK(IF($G$21=1,'Q5'!A9,IF($G$21=2,'Q6'!A9,IF($G$21=3,'Q7'!A9,IF($G$21=4,'Q8'!A9,IF($G$21=5,'Q9'!A9,IF($G$21=6,'Q10'!A9,IF($G$21=7,'Q11'!A9,IF($G$21=8,'Q12'!A9,'Q13'!A9))))))))),"",IF($G$21=1,'Q5'!A9,IF($G$21=2,'Q6'!A9,IF($G$21=3,'Q7'!A9,IF($G$21=4,'Q8'!A9,IF($G$21=5,'Q9'!A9,IF($G$21=6,'Q10'!A9,IF($G$21=7,'Q11'!A9,IF($G$21=8,'Q12'!A9,'Q13'!A9)))))))))</f>
        <v>Plantation</v>
      </c>
      <c r="E34" s="16"/>
      <c r="F34" s="16"/>
      <c r="G34" s="16">
        <f>IF($G$21=1,'Q5'!B9,IF($G$21=2,'Q6'!B9,IF($G$21=3,'Q7'!B9,IF($G$21=4,'Q8'!B9,IF($G$21=5,'Q9'!B9,IF($G$21=6,'Q10'!B9,IF($G$21=7,'Q11'!B9,IF($G$21=8,'Q12'!B9,'Q13'!B9))))))))</f>
        <v>1</v>
      </c>
      <c r="H34" s="17">
        <f>IF($G$21&lt;7,G34/$B$19,G34/'Q14'!$A$2)</f>
        <v>3.3333333333333333E-2</v>
      </c>
    </row>
    <row r="35" spans="2:8" x14ac:dyDescent="0.25">
      <c r="D35" s="16" t="str">
        <f>IF(ISBLANK(IF($G$21=1,'Q5'!A10,IF($G$21=2,'Q6'!A10,IF($G$21=3,'Q7'!A10,IF($G$21=4,'Q8'!A10,IF($G$21=5,'Q9'!A10,IF($G$21=6,'Q10'!A10,IF($G$21=7,'Q11'!A10,IF($G$21=8,'Q12'!A10,'Q13'!A10))))))))),"",IF($G$21=1,'Q5'!A10,IF($G$21=2,'Q6'!A10,IF($G$21=3,'Q7'!A10,IF($G$21=4,'Q8'!A10,IF($G$21=5,'Q9'!A10,IF($G$21=6,'Q10'!A10,IF($G$21=7,'Q11'!A10,IF($G$21=8,'Q12'!A10,'Q13'!A10)))))))))</f>
        <v>Seoul</v>
      </c>
      <c r="E35" s="16"/>
      <c r="F35" s="16"/>
      <c r="G35" s="16">
        <f>IF($G$21=1,'Q5'!B10,IF($G$21=2,'Q6'!B10,IF($G$21=3,'Q7'!B10,IF($G$21=4,'Q8'!B10,IF($G$21=5,'Q9'!B10,IF($G$21=6,'Q10'!B10,IF($G$21=7,'Q11'!B10,IF($G$21=8,'Q12'!B10,'Q13'!B10))))))))</f>
        <v>1</v>
      </c>
      <c r="H35" s="17">
        <f>IF($G$21&lt;7,G35/$B$19,G35/'Q14'!$A$2)</f>
        <v>3.3333333333333333E-2</v>
      </c>
    </row>
    <row r="36" spans="2:8" x14ac:dyDescent="0.25">
      <c r="D36" s="16" t="str">
        <f>IF(ISBLANK(IF($G$21=1,'Q5'!A11,IF($G$21=2,'Q6'!A11,IF($G$21=3,'Q7'!A11,IF($G$21=4,'Q8'!A11,IF($G$21=5,'Q9'!A11,IF($G$21=6,'Q10'!A11,IF($G$21=7,'Q11'!A11,IF($G$21=8,'Q12'!A11,'Q13'!A11))))))))),"",IF($G$21=1,'Q5'!A11,IF($G$21=2,'Q6'!A11,IF($G$21=3,'Q7'!A11,IF($G$21=4,'Q8'!A11,IF($G$21=5,'Q9'!A11,IF($G$21=6,'Q10'!A11,IF($G$21=7,'Q11'!A11,IF($G$21=8,'Q12'!A11,'Q13'!A11)))))))))</f>
        <v>Weston-super-Mare</v>
      </c>
      <c r="E36" s="16"/>
      <c r="F36" s="16"/>
      <c r="G36" s="16">
        <f>IF($G$21=1,'Q5'!B11,IF($G$21=2,'Q6'!B11,IF($G$21=3,'Q7'!B11,IF($G$21=4,'Q8'!B11,IF($G$21=5,'Q9'!B11,IF($G$21=6,'Q10'!B11,IF($G$21=7,'Q11'!B11,IF($G$21=8,'Q12'!B11,'Q13'!B11))))))))</f>
        <v>1</v>
      </c>
      <c r="H36" s="17">
        <f>IF($G$21&lt;7,G36/$B$19,G36/'Q14'!$A$2)</f>
        <v>3.3333333333333333E-2</v>
      </c>
    </row>
  </sheetData>
  <hyperlinks>
    <hyperlink ref="F3" r:id="rId1" xr:uid="{00000000-0004-0000-0000-000000000000}"/>
  </hyperlink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5" name="Option Button 4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6" name="Option Button 25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19050</xdr:rowOff>
                  </from>
                  <to>
                    <xdr:col>2</xdr:col>
                    <xdr:colOff>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7" name="Option Button 40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19050</xdr:rowOff>
                  </from>
                  <to>
                    <xdr:col>2</xdr:col>
                    <xdr:colOff>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8" name="Option Button 41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19050</xdr:rowOff>
                  </from>
                  <to>
                    <xdr:col>2</xdr:col>
                    <xdr:colOff>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9" name="Option Button 42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19050</xdr:rowOff>
                  </from>
                  <to>
                    <xdr:col>2</xdr:col>
                    <xdr:colOff>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0" name="Option Button 43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19050</xdr:rowOff>
                  </from>
                  <to>
                    <xdr:col>2</xdr:col>
                    <xdr:colOff>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1" name="Option Button 44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19050</xdr:rowOff>
                  </from>
                  <to>
                    <xdr:col>2</xdr:col>
                    <xdr:colOff>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2" name="Option Button 45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19050</xdr:rowOff>
                  </from>
                  <to>
                    <xdr:col>2</xdr:col>
                    <xdr:colOff>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3" name="Option Button 46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19050</xdr:rowOff>
                  </from>
                  <to>
                    <xdr:col>2</xdr:col>
                    <xdr:colOff>361950</xdr:colOff>
                    <xdr:row>37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lineWeight="1.5" displayEmptyCellsAs="gap" xr2:uid="{00000000-0003-0000-0000-000000000000}">
          <x14:colorSeries rgb="FF00B0F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'Q2'!B2:B31</xm:f>
              <xm:sqref>B20</xm:sqref>
            </x14:sparkline>
          </x14:sparklines>
        </x14:sparklineGroup>
        <x14:sparklineGroup manualMax="0" manualMin="0" lineWeight="1" displayEmptyCellsAs="gap" xr2:uid="{00000000-0003-0000-0000-000001000000}">
          <x14:colorSeries rgb="FF00990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'Q2'!C2:C31</xm:f>
              <xm:sqref>C20</xm:sqref>
            </x14:sparkline>
          </x14:sparklines>
        </x14:sparklineGroup>
        <x14:sparklineGroup manualMax="0" manualMin="0" lineWeight="1.5" displayEmptyCellsAs="gap" xr2:uid="{00000000-0003-0000-0000-000002000000}">
          <x14:colorSeries rgb="FF00B0F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'Q2'!D2:D31</xm:f>
              <xm:sqref>D20</xm:sqref>
            </x14:sparkline>
          </x14:sparklines>
        </x14:sparklineGroup>
        <x14:sparklineGroup manualMax="0" manualMin="0" lineWeight="1" displayEmptyCellsAs="gap" xr2:uid="{00000000-0003-0000-0000-000003000000}">
          <x14:colorSeries rgb="FF00990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'Q2'!E2:E31</xm:f>
              <xm:sqref>E20</xm:sqref>
            </x14:sparkline>
          </x14:sparklines>
        </x14:sparklineGroup>
        <x14:sparklineGroup manualMax="0" manualMin="0" lineWeight="1.5" displayEmptyCellsAs="gap" xr2:uid="{00000000-0003-0000-0000-000004000000}">
          <x14:colorSeries rgb="FF00B0F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'Q2'!F2:F31</xm:f>
              <xm:sqref>B24</xm:sqref>
            </x14:sparkline>
          </x14:sparklines>
        </x14:sparklineGroup>
        <x14:sparklineGroup manualMax="0" manualMin="0" lineWeight="1" displayEmptyCellsAs="gap" xr2:uid="{00000000-0003-0000-0000-000005000000}">
          <x14:colorSeries rgb="FF00990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'Q2'!G2:G31</xm:f>
              <xm:sqref>C24</xm:sqref>
            </x14:sparkline>
          </x14:sparklines>
        </x14:sparklineGroup>
        <x14:sparklineGroup manualMax="0" manualMin="0" lineWeight="1.5" displayEmptyCellsAs="gap" xr2:uid="{00000000-0003-0000-0000-000006000000}">
          <x14:colorSeries rgb="FF00B0F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'Q2'!H2:H31</xm:f>
              <xm:sqref>D24</xm:sqref>
            </x14:sparkline>
          </x14:sparklines>
        </x14:sparklineGroup>
      </x14:sparklineGroup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5"/>
  <sheetViews>
    <sheetView workbookViewId="0"/>
  </sheetViews>
  <sheetFormatPr defaultRowHeight="15" x14ac:dyDescent="0.25"/>
  <cols>
    <col min="1" max="1" width="10.42578125" customWidth="1"/>
    <col min="2" max="2" width="10.7109375" customWidth="1"/>
  </cols>
  <sheetData>
    <row r="1" spans="1:2" x14ac:dyDescent="0.25">
      <c r="A1" s="2" t="s">
        <v>36</v>
      </c>
      <c r="B1" s="2" t="s">
        <v>2</v>
      </c>
    </row>
    <row r="2" spans="1:2" x14ac:dyDescent="0.25">
      <c r="A2" s="1" t="s">
        <v>37</v>
      </c>
      <c r="B2">
        <v>20</v>
      </c>
    </row>
    <row r="3" spans="1:2" x14ac:dyDescent="0.25">
      <c r="A3" s="1" t="s">
        <v>38</v>
      </c>
      <c r="B3">
        <v>6</v>
      </c>
    </row>
    <row r="4" spans="1:2" x14ac:dyDescent="0.25">
      <c r="A4" s="1" t="s">
        <v>39</v>
      </c>
      <c r="B4">
        <v>3</v>
      </c>
    </row>
    <row r="5" spans="1:2" x14ac:dyDescent="0.25">
      <c r="A5" s="1" t="s">
        <v>40</v>
      </c>
      <c r="B5">
        <v>1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3"/>
  <sheetViews>
    <sheetView workbookViewId="0">
      <selection activeCell="I6" sqref="I6"/>
    </sheetView>
  </sheetViews>
  <sheetFormatPr defaultRowHeight="15" x14ac:dyDescent="0.25"/>
  <cols>
    <col min="1" max="1" width="18.85546875" customWidth="1"/>
    <col min="2" max="2" width="10.7109375" customWidth="1"/>
  </cols>
  <sheetData>
    <row r="1" spans="1:2" x14ac:dyDescent="0.25">
      <c r="A1" s="2" t="s">
        <v>42</v>
      </c>
      <c r="B1" s="2" t="s">
        <v>2</v>
      </c>
    </row>
    <row r="2" spans="1:2" x14ac:dyDescent="0.25">
      <c r="A2" s="1" t="s">
        <v>43</v>
      </c>
      <c r="B2">
        <v>28</v>
      </c>
    </row>
    <row r="3" spans="1:2" x14ac:dyDescent="0.25">
      <c r="A3" s="1" t="s">
        <v>44</v>
      </c>
      <c r="B3">
        <v>2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0"/>
  <sheetViews>
    <sheetView workbookViewId="0"/>
  </sheetViews>
  <sheetFormatPr defaultRowHeight="15" x14ac:dyDescent="0.25"/>
  <cols>
    <col min="1" max="1" width="17.5703125" customWidth="1"/>
    <col min="2" max="2" width="10.7109375" customWidth="1"/>
  </cols>
  <sheetData>
    <row r="1" spans="1:2" x14ac:dyDescent="0.25">
      <c r="A1" s="2" t="s">
        <v>46</v>
      </c>
      <c r="B1" s="2" t="s">
        <v>2</v>
      </c>
    </row>
    <row r="2" spans="1:2" x14ac:dyDescent="0.25">
      <c r="A2" s="1" t="s">
        <v>61</v>
      </c>
      <c r="B2">
        <v>19</v>
      </c>
    </row>
    <row r="3" spans="1:2" x14ac:dyDescent="0.25">
      <c r="A3" s="1" t="s">
        <v>74</v>
      </c>
      <c r="B3">
        <v>4</v>
      </c>
    </row>
    <row r="4" spans="1:2" x14ac:dyDescent="0.25">
      <c r="A4" s="1" t="s">
        <v>21</v>
      </c>
      <c r="B4">
        <v>1</v>
      </c>
    </row>
    <row r="5" spans="1:2" x14ac:dyDescent="0.25">
      <c r="A5" s="1" t="s">
        <v>75</v>
      </c>
      <c r="B5">
        <v>1</v>
      </c>
    </row>
    <row r="6" spans="1:2" x14ac:dyDescent="0.25">
      <c r="A6" s="1" t="s">
        <v>76</v>
      </c>
      <c r="B6">
        <v>1</v>
      </c>
    </row>
    <row r="7" spans="1:2" x14ac:dyDescent="0.25">
      <c r="A7" s="1" t="s">
        <v>77</v>
      </c>
      <c r="B7">
        <v>1</v>
      </c>
    </row>
    <row r="8" spans="1:2" x14ac:dyDescent="0.25">
      <c r="A8" s="1" t="s">
        <v>78</v>
      </c>
      <c r="B8">
        <v>1</v>
      </c>
    </row>
    <row r="9" spans="1:2" x14ac:dyDescent="0.25">
      <c r="A9" s="1" t="s">
        <v>47</v>
      </c>
      <c r="B9">
        <v>1</v>
      </c>
    </row>
    <row r="10" spans="1:2" x14ac:dyDescent="0.25">
      <c r="A10" s="1" t="s">
        <v>79</v>
      </c>
      <c r="B10">
        <v>1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5" x14ac:dyDescent="0.25"/>
  <cols>
    <col min="1" max="1" width="18.85546875" customWidth="1"/>
    <col min="2" max="2" width="10.7109375" customWidth="1"/>
  </cols>
  <sheetData>
    <row r="1" spans="1:1" x14ac:dyDescent="0.25">
      <c r="A1" s="1" t="s">
        <v>62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5" x14ac:dyDescent="0.25"/>
  <cols>
    <col min="1" max="1" width="17.5703125" customWidth="1"/>
    <col min="2" max="2" width="10.7109375" customWidth="1"/>
  </cols>
  <sheetData>
    <row r="1" spans="1:1" x14ac:dyDescent="0.25">
      <c r="A1" s="1" t="s">
        <v>62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>
      <selection activeCell="D7" sqref="D7"/>
    </sheetView>
  </sheetViews>
  <sheetFormatPr defaultRowHeight="15" x14ac:dyDescent="0.25"/>
  <cols>
    <col min="1" max="1" width="19.140625" customWidth="1"/>
    <col min="2" max="2" width="10.7109375" customWidth="1"/>
  </cols>
  <sheetData>
    <row r="1" spans="1:1" x14ac:dyDescent="0.25">
      <c r="A1" s="1" t="s">
        <v>62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>
      <selection activeCell="A2" sqref="A2"/>
    </sheetView>
  </sheetViews>
  <sheetFormatPr defaultRowHeight="15" x14ac:dyDescent="0.25"/>
  <cols>
    <col min="1" max="1" width="10.7109375" customWidth="1"/>
  </cols>
  <sheetData>
    <row r="1" spans="1:1" x14ac:dyDescent="0.25">
      <c r="A1" s="2" t="s">
        <v>2</v>
      </c>
    </row>
    <row r="2" spans="1:1" x14ac:dyDescent="0.25">
      <c r="A2">
        <v>0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8BE35-C8E6-4643-A5C0-407614E7E206}">
  <dimension ref="A1:O18"/>
  <sheetViews>
    <sheetView workbookViewId="0"/>
  </sheetViews>
  <sheetFormatPr defaultRowHeight="15" x14ac:dyDescent="0.25"/>
  <cols>
    <col min="1" max="1" width="30.85546875" customWidth="1"/>
  </cols>
  <sheetData>
    <row r="1" spans="1:15" x14ac:dyDescent="0.25">
      <c r="A1" s="1" t="s">
        <v>80</v>
      </c>
      <c r="B1" s="1" t="s">
        <v>122</v>
      </c>
      <c r="C1" s="1" t="s">
        <v>123</v>
      </c>
      <c r="D1" s="1" t="s">
        <v>124</v>
      </c>
      <c r="E1" s="1" t="s">
        <v>125</v>
      </c>
      <c r="F1" s="1" t="s">
        <v>126</v>
      </c>
      <c r="G1" s="1" t="s">
        <v>127</v>
      </c>
      <c r="H1" s="1" t="s">
        <v>128</v>
      </c>
      <c r="I1" s="1" t="s">
        <v>129</v>
      </c>
      <c r="J1" s="1" t="s">
        <v>130</v>
      </c>
      <c r="K1" s="1" t="s">
        <v>131</v>
      </c>
      <c r="L1" s="1" t="s">
        <v>132</v>
      </c>
      <c r="M1" s="1" t="s">
        <v>133</v>
      </c>
      <c r="N1" s="1" t="s">
        <v>134</v>
      </c>
      <c r="O1" s="1" t="s">
        <v>121</v>
      </c>
    </row>
    <row r="2" spans="1:15" x14ac:dyDescent="0.25">
      <c r="A2" s="1" t="s">
        <v>81</v>
      </c>
      <c r="B2" s="1" t="s">
        <v>96</v>
      </c>
      <c r="C2" s="1" t="s">
        <v>96</v>
      </c>
      <c r="D2" s="1" t="s">
        <v>96</v>
      </c>
      <c r="E2" s="1" t="s">
        <v>96</v>
      </c>
      <c r="F2" s="1" t="s">
        <v>96</v>
      </c>
      <c r="G2" s="1" t="s">
        <v>96</v>
      </c>
      <c r="H2" s="1" t="s">
        <v>96</v>
      </c>
      <c r="I2" s="1" t="s">
        <v>96</v>
      </c>
      <c r="J2" s="1" t="s">
        <v>96</v>
      </c>
      <c r="K2" s="1" t="s">
        <v>96</v>
      </c>
      <c r="L2" s="1" t="s">
        <v>96</v>
      </c>
      <c r="M2" s="1" t="s">
        <v>96</v>
      </c>
      <c r="N2" s="1" t="s">
        <v>96</v>
      </c>
      <c r="O2" s="1" t="s">
        <v>96</v>
      </c>
    </row>
    <row r="3" spans="1:15" x14ac:dyDescent="0.25">
      <c r="A3" s="1" t="s">
        <v>82</v>
      </c>
      <c r="B3" s="1" t="s">
        <v>97</v>
      </c>
      <c r="C3" s="1" t="s">
        <v>97</v>
      </c>
      <c r="D3" s="1" t="s">
        <v>97</v>
      </c>
      <c r="E3" s="1" t="s">
        <v>97</v>
      </c>
      <c r="F3" s="1" t="s">
        <v>97</v>
      </c>
      <c r="G3" s="1" t="s">
        <v>97</v>
      </c>
      <c r="H3" s="1" t="s">
        <v>97</v>
      </c>
      <c r="I3" s="1" t="s">
        <v>97</v>
      </c>
      <c r="J3" s="1" t="s">
        <v>97</v>
      </c>
      <c r="K3" s="1" t="s">
        <v>97</v>
      </c>
      <c r="L3" s="1" t="s">
        <v>97</v>
      </c>
      <c r="M3" s="1" t="s">
        <v>97</v>
      </c>
      <c r="N3" s="1" t="s">
        <v>97</v>
      </c>
      <c r="O3" s="1" t="s">
        <v>97</v>
      </c>
    </row>
    <row r="4" spans="1:15" x14ac:dyDescent="0.25">
      <c r="A4" s="1" t="s">
        <v>83</v>
      </c>
      <c r="B4" s="1" t="s">
        <v>0</v>
      </c>
      <c r="C4" s="1" t="s">
        <v>45</v>
      </c>
      <c r="D4" s="1" t="s">
        <v>48</v>
      </c>
      <c r="E4" s="1" t="s">
        <v>49</v>
      </c>
      <c r="F4" s="1" t="s">
        <v>50</v>
      </c>
      <c r="G4" s="1" t="s">
        <v>55</v>
      </c>
      <c r="H4" s="1" t="s">
        <v>10</v>
      </c>
      <c r="I4" s="1" t="s">
        <v>17</v>
      </c>
      <c r="J4" s="1" t="s">
        <v>18</v>
      </c>
      <c r="K4" s="1" t="s">
        <v>19</v>
      </c>
      <c r="L4" s="1" t="s">
        <v>25</v>
      </c>
      <c r="M4" s="1" t="s">
        <v>31</v>
      </c>
      <c r="N4" s="1" t="s">
        <v>35</v>
      </c>
      <c r="O4" s="1" t="s">
        <v>41</v>
      </c>
    </row>
    <row r="5" spans="1:15" x14ac:dyDescent="0.25">
      <c r="A5" s="1" t="s">
        <v>84</v>
      </c>
      <c r="B5" s="1" t="s">
        <v>120</v>
      </c>
      <c r="C5" s="1" t="s">
        <v>120</v>
      </c>
      <c r="D5" s="1" t="s">
        <v>120</v>
      </c>
      <c r="E5" s="1" t="s">
        <v>120</v>
      </c>
      <c r="F5" s="1" t="s">
        <v>120</v>
      </c>
      <c r="G5" s="1" t="s">
        <v>120</v>
      </c>
      <c r="H5" s="1" t="s">
        <v>120</v>
      </c>
      <c r="I5" s="1" t="s">
        <v>120</v>
      </c>
      <c r="J5" s="1" t="s">
        <v>120</v>
      </c>
      <c r="K5" s="1" t="s">
        <v>120</v>
      </c>
      <c r="L5" s="1" t="s">
        <v>120</v>
      </c>
      <c r="M5" s="1" t="s">
        <v>120</v>
      </c>
      <c r="N5" s="1" t="s">
        <v>120</v>
      </c>
      <c r="O5" s="1" t="s">
        <v>120</v>
      </c>
    </row>
    <row r="6" spans="1:15" x14ac:dyDescent="0.25">
      <c r="A6" s="1" t="s">
        <v>85</v>
      </c>
      <c r="B6" s="1" t="s">
        <v>103</v>
      </c>
      <c r="C6" s="1" t="s">
        <v>103</v>
      </c>
      <c r="D6" s="1" t="s">
        <v>103</v>
      </c>
      <c r="E6" s="1" t="s">
        <v>103</v>
      </c>
      <c r="F6" s="1" t="s">
        <v>103</v>
      </c>
      <c r="G6" s="1" t="s">
        <v>103</v>
      </c>
      <c r="H6" s="1" t="s">
        <v>103</v>
      </c>
      <c r="I6" s="1" t="s">
        <v>103</v>
      </c>
      <c r="J6" s="1" t="s">
        <v>103</v>
      </c>
      <c r="K6" s="1" t="s">
        <v>103</v>
      </c>
      <c r="L6" s="1" t="s">
        <v>103</v>
      </c>
      <c r="M6" s="1" t="s">
        <v>103</v>
      </c>
      <c r="N6" s="1" t="s">
        <v>103</v>
      </c>
      <c r="O6" s="1" t="s">
        <v>103</v>
      </c>
    </row>
    <row r="7" spans="1:15" x14ac:dyDescent="0.25">
      <c r="A7" s="1" t="s">
        <v>86</v>
      </c>
      <c r="B7" s="1" t="s">
        <v>99</v>
      </c>
      <c r="C7" s="1" t="s">
        <v>99</v>
      </c>
      <c r="D7" s="1" t="s">
        <v>99</v>
      </c>
      <c r="E7" s="1" t="s">
        <v>99</v>
      </c>
      <c r="F7" s="1" t="s">
        <v>99</v>
      </c>
      <c r="G7" s="1" t="s">
        <v>99</v>
      </c>
      <c r="H7" s="1" t="s">
        <v>99</v>
      </c>
      <c r="I7" s="1" t="s">
        <v>99</v>
      </c>
      <c r="J7" s="1" t="s">
        <v>99</v>
      </c>
      <c r="K7" s="1" t="s">
        <v>99</v>
      </c>
      <c r="L7" s="1" t="s">
        <v>99</v>
      </c>
      <c r="M7" s="1" t="s">
        <v>99</v>
      </c>
      <c r="N7" s="1" t="s">
        <v>99</v>
      </c>
      <c r="O7" s="1" t="s">
        <v>99</v>
      </c>
    </row>
    <row r="8" spans="1:15" x14ac:dyDescent="0.25">
      <c r="A8" s="1" t="s">
        <v>87</v>
      </c>
      <c r="B8" s="1" t="s">
        <v>99</v>
      </c>
      <c r="C8" s="1" t="s">
        <v>99</v>
      </c>
      <c r="D8" s="1" t="s">
        <v>99</v>
      </c>
      <c r="E8" s="1" t="s">
        <v>99</v>
      </c>
      <c r="F8" s="1" t="s">
        <v>99</v>
      </c>
      <c r="G8" s="1" t="s">
        <v>99</v>
      </c>
      <c r="H8" s="1" t="s">
        <v>99</v>
      </c>
      <c r="I8" s="1" t="s">
        <v>99</v>
      </c>
      <c r="J8" s="1" t="s">
        <v>99</v>
      </c>
      <c r="K8" s="1" t="s">
        <v>99</v>
      </c>
      <c r="L8" s="1" t="s">
        <v>99</v>
      </c>
      <c r="M8" s="1" t="s">
        <v>99</v>
      </c>
      <c r="N8" s="1" t="s">
        <v>99</v>
      </c>
      <c r="O8" s="1" t="s">
        <v>99</v>
      </c>
    </row>
    <row r="9" spans="1:15" x14ac:dyDescent="0.25">
      <c r="A9" s="1" t="s">
        <v>88</v>
      </c>
      <c r="B9" s="1" t="s">
        <v>99</v>
      </c>
      <c r="C9" s="1" t="s">
        <v>99</v>
      </c>
      <c r="D9" s="1" t="s">
        <v>99</v>
      </c>
      <c r="E9" s="1" t="s">
        <v>99</v>
      </c>
      <c r="F9" s="1" t="s">
        <v>99</v>
      </c>
      <c r="G9" s="1" t="s">
        <v>99</v>
      </c>
      <c r="H9" s="1" t="s">
        <v>99</v>
      </c>
      <c r="I9" s="1" t="s">
        <v>99</v>
      </c>
      <c r="J9" s="1" t="s">
        <v>99</v>
      </c>
      <c r="K9" s="1" t="s">
        <v>99</v>
      </c>
      <c r="L9" s="1" t="s">
        <v>99</v>
      </c>
      <c r="M9" s="1" t="s">
        <v>99</v>
      </c>
      <c r="N9" s="1" t="s">
        <v>99</v>
      </c>
      <c r="O9" s="1" t="s">
        <v>99</v>
      </c>
    </row>
    <row r="10" spans="1:15" x14ac:dyDescent="0.25">
      <c r="A10" s="1" t="s">
        <v>89</v>
      </c>
      <c r="B10" s="1" t="s">
        <v>99</v>
      </c>
      <c r="C10" s="1" t="s">
        <v>99</v>
      </c>
      <c r="D10" s="1" t="s">
        <v>99</v>
      </c>
      <c r="E10" s="1" t="s">
        <v>99</v>
      </c>
      <c r="F10" s="1" t="s">
        <v>99</v>
      </c>
      <c r="G10" s="1" t="s">
        <v>99</v>
      </c>
      <c r="H10" s="1" t="s">
        <v>99</v>
      </c>
      <c r="I10" s="1" t="s">
        <v>99</v>
      </c>
      <c r="J10" s="1" t="s">
        <v>99</v>
      </c>
      <c r="K10" s="1" t="s">
        <v>99</v>
      </c>
      <c r="L10" s="1" t="s">
        <v>99</v>
      </c>
      <c r="M10" s="1" t="s">
        <v>99</v>
      </c>
      <c r="N10" s="1" t="s">
        <v>99</v>
      </c>
      <c r="O10" s="1" t="s">
        <v>99</v>
      </c>
    </row>
    <row r="11" spans="1:15" x14ac:dyDescent="0.25">
      <c r="A11" s="1" t="s">
        <v>90</v>
      </c>
      <c r="B11" s="1" t="s">
        <v>99</v>
      </c>
      <c r="C11" s="1" t="s">
        <v>99</v>
      </c>
      <c r="D11" s="1" t="s">
        <v>110</v>
      </c>
      <c r="E11" s="1" t="s">
        <v>110</v>
      </c>
      <c r="F11" s="1" t="s">
        <v>110</v>
      </c>
      <c r="G11" s="1" t="s">
        <v>110</v>
      </c>
      <c r="H11" s="1" t="s">
        <v>99</v>
      </c>
      <c r="I11" s="1" t="s">
        <v>99</v>
      </c>
      <c r="J11" s="1" t="s">
        <v>99</v>
      </c>
      <c r="K11" s="1" t="s">
        <v>99</v>
      </c>
      <c r="L11" s="1" t="s">
        <v>99</v>
      </c>
      <c r="M11" s="1" t="s">
        <v>99</v>
      </c>
      <c r="N11" s="1" t="s">
        <v>99</v>
      </c>
      <c r="O11" s="1" t="s">
        <v>99</v>
      </c>
    </row>
    <row r="12" spans="1:15" x14ac:dyDescent="0.25">
      <c r="A12" s="1" t="s">
        <v>91</v>
      </c>
      <c r="B12" s="1" t="s">
        <v>100</v>
      </c>
      <c r="C12" s="1" t="s">
        <v>107</v>
      </c>
      <c r="D12" s="1" t="s">
        <v>111</v>
      </c>
      <c r="E12" s="1" t="s">
        <v>107</v>
      </c>
      <c r="F12" s="1" t="s">
        <v>112</v>
      </c>
      <c r="G12" s="1" t="s">
        <v>98</v>
      </c>
      <c r="H12" s="1" t="s">
        <v>113</v>
      </c>
      <c r="I12" s="1" t="s">
        <v>115</v>
      </c>
      <c r="J12" s="1" t="s">
        <v>98</v>
      </c>
      <c r="K12" s="1" t="s">
        <v>116</v>
      </c>
      <c r="L12" s="1" t="s">
        <v>117</v>
      </c>
      <c r="M12" s="1" t="s">
        <v>118</v>
      </c>
      <c r="N12" s="1" t="s">
        <v>119</v>
      </c>
      <c r="O12" s="1" t="s">
        <v>111</v>
      </c>
    </row>
    <row r="13" spans="1:15" x14ac:dyDescent="0.25">
      <c r="A13" s="1" t="s">
        <v>92</v>
      </c>
      <c r="B13" s="1" t="s">
        <v>101</v>
      </c>
      <c r="C13" s="1" t="s">
        <v>101</v>
      </c>
      <c r="D13" s="1" t="s">
        <v>101</v>
      </c>
      <c r="E13" s="1" t="s">
        <v>101</v>
      </c>
      <c r="F13" s="1" t="s">
        <v>101</v>
      </c>
      <c r="G13" s="1" t="s">
        <v>101</v>
      </c>
      <c r="H13" s="1" t="s">
        <v>114</v>
      </c>
      <c r="I13" s="1" t="s">
        <v>101</v>
      </c>
      <c r="J13" s="1" t="s">
        <v>114</v>
      </c>
      <c r="K13" s="1" t="s">
        <v>101</v>
      </c>
      <c r="L13" s="1" t="s">
        <v>101</v>
      </c>
      <c r="M13" s="1" t="s">
        <v>101</v>
      </c>
      <c r="N13" s="1" t="s">
        <v>101</v>
      </c>
      <c r="O13" s="1" t="s">
        <v>101</v>
      </c>
    </row>
    <row r="14" spans="1:15" x14ac:dyDescent="0.25">
      <c r="A14" s="1" t="s">
        <v>93</v>
      </c>
      <c r="B14" s="1" t="s">
        <v>102</v>
      </c>
      <c r="C14" s="1" t="s">
        <v>102</v>
      </c>
      <c r="D14" s="1" t="s">
        <v>102</v>
      </c>
      <c r="E14" s="1" t="s">
        <v>102</v>
      </c>
      <c r="F14" s="1" t="s">
        <v>102</v>
      </c>
      <c r="G14" s="1" t="s">
        <v>102</v>
      </c>
      <c r="H14" s="1" t="s">
        <v>102</v>
      </c>
      <c r="I14" s="1" t="s">
        <v>102</v>
      </c>
      <c r="J14" s="1" t="s">
        <v>102</v>
      </c>
      <c r="K14" s="1" t="s">
        <v>102</v>
      </c>
      <c r="L14" s="1" t="s">
        <v>102</v>
      </c>
      <c r="M14" s="1" t="s">
        <v>102</v>
      </c>
      <c r="N14" s="1" t="s">
        <v>102</v>
      </c>
      <c r="O14" s="1" t="s">
        <v>102</v>
      </c>
    </row>
    <row r="15" spans="1:15" x14ac:dyDescent="0.25">
      <c r="A15" s="1" t="s">
        <v>94</v>
      </c>
      <c r="B15" s="1" t="s">
        <v>103</v>
      </c>
      <c r="C15" s="1" t="s">
        <v>103</v>
      </c>
      <c r="D15" s="1" t="s">
        <v>103</v>
      </c>
      <c r="E15" s="1" t="s">
        <v>103</v>
      </c>
      <c r="F15" s="1" t="s">
        <v>103</v>
      </c>
      <c r="G15" s="1" t="s">
        <v>103</v>
      </c>
      <c r="H15" s="1" t="s">
        <v>103</v>
      </c>
      <c r="I15" s="1" t="s">
        <v>103</v>
      </c>
      <c r="J15" s="1" t="s">
        <v>103</v>
      </c>
      <c r="K15" s="1" t="s">
        <v>103</v>
      </c>
      <c r="L15" s="1" t="s">
        <v>103</v>
      </c>
      <c r="M15" s="1" t="s">
        <v>103</v>
      </c>
      <c r="N15" s="1" t="s">
        <v>103</v>
      </c>
      <c r="O15" s="1" t="s">
        <v>103</v>
      </c>
    </row>
    <row r="16" spans="1:15" x14ac:dyDescent="0.25">
      <c r="A16" s="1" t="s">
        <v>95</v>
      </c>
      <c r="B16" s="1" t="s">
        <v>104</v>
      </c>
      <c r="C16" s="1" t="s">
        <v>104</v>
      </c>
      <c r="D16" s="1" t="s">
        <v>104</v>
      </c>
      <c r="E16" s="1" t="s">
        <v>104</v>
      </c>
      <c r="F16" s="1" t="s">
        <v>104</v>
      </c>
      <c r="G16" s="1" t="s">
        <v>104</v>
      </c>
      <c r="H16" s="1" t="s">
        <v>104</v>
      </c>
      <c r="I16" s="1" t="s">
        <v>104</v>
      </c>
      <c r="J16" s="1" t="s">
        <v>104</v>
      </c>
      <c r="K16" s="1" t="s">
        <v>104</v>
      </c>
      <c r="L16" s="1" t="s">
        <v>104</v>
      </c>
      <c r="M16" s="1" t="s">
        <v>104</v>
      </c>
      <c r="N16" s="1" t="s">
        <v>104</v>
      </c>
      <c r="O16" s="1" t="s">
        <v>104</v>
      </c>
    </row>
    <row r="17" spans="1:15" x14ac:dyDescent="0.25">
      <c r="A17" s="1" t="s">
        <v>105</v>
      </c>
      <c r="C17" s="1" t="s">
        <v>108</v>
      </c>
      <c r="D17" s="1" t="s">
        <v>108</v>
      </c>
      <c r="E17" s="1" t="s">
        <v>108</v>
      </c>
      <c r="F17" s="1" t="s">
        <v>108</v>
      </c>
      <c r="G17" s="1" t="s">
        <v>98</v>
      </c>
      <c r="H17" s="1" t="s">
        <v>98</v>
      </c>
      <c r="I17" s="1" t="s">
        <v>98</v>
      </c>
      <c r="J17" s="1" t="s">
        <v>98</v>
      </c>
      <c r="K17" s="1" t="s">
        <v>108</v>
      </c>
      <c r="L17" s="1" t="s">
        <v>108</v>
      </c>
      <c r="M17" s="1" t="s">
        <v>108</v>
      </c>
      <c r="N17" s="1" t="s">
        <v>108</v>
      </c>
      <c r="O17" s="1" t="s">
        <v>108</v>
      </c>
    </row>
    <row r="18" spans="1:15" x14ac:dyDescent="0.25">
      <c r="A18" s="1" t="s">
        <v>106</v>
      </c>
      <c r="C18" s="1" t="s">
        <v>109</v>
      </c>
      <c r="D18" s="1" t="s">
        <v>109</v>
      </c>
      <c r="E18" s="1" t="s">
        <v>109</v>
      </c>
      <c r="F18" s="1" t="s">
        <v>109</v>
      </c>
      <c r="G18" s="1" t="s">
        <v>98</v>
      </c>
      <c r="H18" s="1" t="s">
        <v>98</v>
      </c>
      <c r="I18" s="1" t="s">
        <v>98</v>
      </c>
      <c r="J18" s="1" t="s">
        <v>98</v>
      </c>
      <c r="K18" s="1" t="s">
        <v>109</v>
      </c>
      <c r="L18" s="1" t="s">
        <v>109</v>
      </c>
      <c r="M18" s="1" t="s">
        <v>109</v>
      </c>
      <c r="N18" s="1" t="s">
        <v>109</v>
      </c>
      <c r="O18" s="1" t="s">
        <v>109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7"/>
  <sheetViews>
    <sheetView workbookViewId="0">
      <selection activeCell="B10" sqref="B10"/>
    </sheetView>
  </sheetViews>
  <sheetFormatPr defaultRowHeight="15" x14ac:dyDescent="0.25"/>
  <cols>
    <col min="1" max="1" width="15.28515625" bestFit="1" customWidth="1"/>
    <col min="2" max="2" width="16.28515625" bestFit="1" customWidth="1"/>
    <col min="3" max="3" width="16.140625" bestFit="1" customWidth="1"/>
    <col min="4" max="4" width="11.28515625" bestFit="1" customWidth="1"/>
    <col min="5" max="20" width="9.7109375" customWidth="1"/>
    <col min="21" max="29" width="8.7109375" customWidth="1"/>
    <col min="30" max="31" width="9.7109375" customWidth="1"/>
    <col min="32" max="32" width="11.28515625" bestFit="1" customWidth="1"/>
  </cols>
  <sheetData>
    <row r="1" spans="1:4" x14ac:dyDescent="0.25">
      <c r="A1" s="4" t="s">
        <v>9</v>
      </c>
      <c r="B1" s="4" t="s">
        <v>6</v>
      </c>
    </row>
    <row r="2" spans="1:4" x14ac:dyDescent="0.25">
      <c r="A2" s="4" t="s">
        <v>8</v>
      </c>
      <c r="B2" t="s">
        <v>3</v>
      </c>
      <c r="C2" t="s">
        <v>4</v>
      </c>
      <c r="D2" t="s">
        <v>7</v>
      </c>
    </row>
    <row r="3" spans="1:4" x14ac:dyDescent="0.25">
      <c r="A3" s="6">
        <v>41783</v>
      </c>
      <c r="B3" s="5">
        <v>4</v>
      </c>
      <c r="C3" s="5">
        <v>3</v>
      </c>
      <c r="D3" s="5">
        <v>7</v>
      </c>
    </row>
    <row r="4" spans="1:4" x14ac:dyDescent="0.25">
      <c r="A4" s="6">
        <v>41784</v>
      </c>
      <c r="B4" s="5"/>
      <c r="C4" s="5">
        <v>2</v>
      </c>
      <c r="D4" s="5">
        <v>2</v>
      </c>
    </row>
    <row r="5" spans="1:4" x14ac:dyDescent="0.25">
      <c r="A5" s="6">
        <v>41785</v>
      </c>
      <c r="B5" s="5"/>
      <c r="C5" s="5">
        <v>1</v>
      </c>
      <c r="D5" s="5">
        <v>1</v>
      </c>
    </row>
    <row r="6" spans="1:4" x14ac:dyDescent="0.25">
      <c r="A6" s="6">
        <v>41786</v>
      </c>
      <c r="B6" s="5">
        <v>1</v>
      </c>
      <c r="C6" s="5">
        <v>2</v>
      </c>
      <c r="D6" s="5">
        <v>3</v>
      </c>
    </row>
    <row r="7" spans="1:4" x14ac:dyDescent="0.25">
      <c r="A7" s="6">
        <v>41787</v>
      </c>
      <c r="B7" s="5"/>
      <c r="C7" s="5">
        <v>2</v>
      </c>
      <c r="D7" s="5">
        <v>2</v>
      </c>
    </row>
    <row r="8" spans="1:4" x14ac:dyDescent="0.25">
      <c r="A8" s="6">
        <v>41789</v>
      </c>
      <c r="B8" s="5">
        <v>1</v>
      </c>
      <c r="C8" s="5">
        <v>1</v>
      </c>
      <c r="D8" s="5">
        <v>2</v>
      </c>
    </row>
    <row r="9" spans="1:4" x14ac:dyDescent="0.25">
      <c r="A9" s="6">
        <v>41790</v>
      </c>
      <c r="B9" s="5">
        <v>1</v>
      </c>
      <c r="C9" s="5"/>
      <c r="D9" s="5">
        <v>1</v>
      </c>
    </row>
    <row r="10" spans="1:4" x14ac:dyDescent="0.25">
      <c r="A10" s="6">
        <v>41791</v>
      </c>
      <c r="B10" s="5">
        <v>1</v>
      </c>
      <c r="C10" s="5">
        <v>2</v>
      </c>
      <c r="D10" s="5">
        <v>3</v>
      </c>
    </row>
    <row r="11" spans="1:4" x14ac:dyDescent="0.25">
      <c r="A11" s="6">
        <v>41792</v>
      </c>
      <c r="B11" s="5"/>
      <c r="C11" s="5">
        <v>1</v>
      </c>
      <c r="D11" s="5">
        <v>1</v>
      </c>
    </row>
    <row r="12" spans="1:4" x14ac:dyDescent="0.25">
      <c r="A12" s="6">
        <v>41794</v>
      </c>
      <c r="B12" s="5">
        <v>2</v>
      </c>
      <c r="C12" s="5">
        <v>1</v>
      </c>
      <c r="D12" s="5">
        <v>3</v>
      </c>
    </row>
    <row r="13" spans="1:4" x14ac:dyDescent="0.25">
      <c r="A13" s="6">
        <v>41795</v>
      </c>
      <c r="B13" s="5">
        <v>1</v>
      </c>
      <c r="C13" s="5"/>
      <c r="D13" s="5">
        <v>1</v>
      </c>
    </row>
    <row r="14" spans="1:4" x14ac:dyDescent="0.25">
      <c r="A14" s="6">
        <v>41799</v>
      </c>
      <c r="B14" s="5"/>
      <c r="C14" s="5">
        <v>1</v>
      </c>
      <c r="D14" s="5">
        <v>1</v>
      </c>
    </row>
    <row r="15" spans="1:4" x14ac:dyDescent="0.25">
      <c r="A15" s="6">
        <v>41800</v>
      </c>
      <c r="B15" s="5">
        <v>1</v>
      </c>
      <c r="C15" s="5"/>
      <c r="D15" s="5">
        <v>1</v>
      </c>
    </row>
    <row r="16" spans="1:4" x14ac:dyDescent="0.25">
      <c r="A16" s="6">
        <v>41801</v>
      </c>
      <c r="B16" s="5">
        <v>1</v>
      </c>
      <c r="C16" s="5">
        <v>1</v>
      </c>
      <c r="D16" s="5">
        <v>2</v>
      </c>
    </row>
    <row r="17" spans="1:4" x14ac:dyDescent="0.25">
      <c r="A17" s="6" t="s">
        <v>7</v>
      </c>
      <c r="B17" s="5">
        <v>13</v>
      </c>
      <c r="C17" s="5">
        <v>17</v>
      </c>
      <c r="D17" s="5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1"/>
  <sheetViews>
    <sheetView workbookViewId="0">
      <selection activeCell="A2" sqref="A2"/>
    </sheetView>
  </sheetViews>
  <sheetFormatPr defaultRowHeight="15" x14ac:dyDescent="0.25"/>
  <cols>
    <col min="1" max="2" width="12" customWidth="1"/>
    <col min="3" max="3" width="10.7109375" customWidth="1"/>
  </cols>
  <sheetData>
    <row r="1" spans="1:3" x14ac:dyDescent="0.25">
      <c r="A1" s="2" t="s">
        <v>5</v>
      </c>
      <c r="B1" s="2" t="s">
        <v>1</v>
      </c>
      <c r="C1" s="2" t="s">
        <v>2</v>
      </c>
    </row>
    <row r="2" spans="1:3" x14ac:dyDescent="0.25">
      <c r="A2" s="3">
        <v>41783</v>
      </c>
      <c r="B2" s="1" t="s">
        <v>3</v>
      </c>
      <c r="C2">
        <v>4</v>
      </c>
    </row>
    <row r="3" spans="1:3" x14ac:dyDescent="0.25">
      <c r="A3" s="3">
        <v>41783</v>
      </c>
      <c r="B3" s="1" t="s">
        <v>4</v>
      </c>
      <c r="C3">
        <v>3</v>
      </c>
    </row>
    <row r="4" spans="1:3" x14ac:dyDescent="0.25">
      <c r="A4" s="3">
        <v>41784</v>
      </c>
      <c r="B4" s="1" t="s">
        <v>4</v>
      </c>
      <c r="C4">
        <v>2</v>
      </c>
    </row>
    <row r="5" spans="1:3" x14ac:dyDescent="0.25">
      <c r="A5" s="3">
        <v>41785</v>
      </c>
      <c r="B5" s="1" t="s">
        <v>4</v>
      </c>
      <c r="C5">
        <v>1</v>
      </c>
    </row>
    <row r="6" spans="1:3" x14ac:dyDescent="0.25">
      <c r="A6" s="3">
        <v>41786</v>
      </c>
      <c r="B6" s="1" t="s">
        <v>3</v>
      </c>
      <c r="C6">
        <v>1</v>
      </c>
    </row>
    <row r="7" spans="1:3" x14ac:dyDescent="0.25">
      <c r="A7" s="3">
        <v>41786</v>
      </c>
      <c r="B7" s="1" t="s">
        <v>4</v>
      </c>
      <c r="C7">
        <v>2</v>
      </c>
    </row>
    <row r="8" spans="1:3" x14ac:dyDescent="0.25">
      <c r="A8" s="3">
        <v>41787</v>
      </c>
      <c r="B8" s="1" t="s">
        <v>4</v>
      </c>
      <c r="C8">
        <v>2</v>
      </c>
    </row>
    <row r="9" spans="1:3" x14ac:dyDescent="0.25">
      <c r="A9" s="3">
        <v>41789</v>
      </c>
      <c r="B9" s="1" t="s">
        <v>3</v>
      </c>
      <c r="C9">
        <v>1</v>
      </c>
    </row>
    <row r="10" spans="1:3" x14ac:dyDescent="0.25">
      <c r="A10" s="3">
        <v>41789</v>
      </c>
      <c r="B10" s="1" t="s">
        <v>4</v>
      </c>
      <c r="C10">
        <v>1</v>
      </c>
    </row>
    <row r="11" spans="1:3" x14ac:dyDescent="0.25">
      <c r="A11" s="3">
        <v>41790</v>
      </c>
      <c r="B11" s="1" t="s">
        <v>3</v>
      </c>
      <c r="C11">
        <v>1</v>
      </c>
    </row>
    <row r="12" spans="1:3" x14ac:dyDescent="0.25">
      <c r="A12" s="3">
        <v>41791</v>
      </c>
      <c r="B12" s="1" t="s">
        <v>3</v>
      </c>
      <c r="C12">
        <v>1</v>
      </c>
    </row>
    <row r="13" spans="1:3" x14ac:dyDescent="0.25">
      <c r="A13" s="3">
        <v>41791</v>
      </c>
      <c r="B13" s="1" t="s">
        <v>4</v>
      </c>
      <c r="C13">
        <v>2</v>
      </c>
    </row>
    <row r="14" spans="1:3" x14ac:dyDescent="0.25">
      <c r="A14" s="3">
        <v>41792</v>
      </c>
      <c r="B14" s="1" t="s">
        <v>4</v>
      </c>
      <c r="C14">
        <v>1</v>
      </c>
    </row>
    <row r="15" spans="1:3" x14ac:dyDescent="0.25">
      <c r="A15" s="3">
        <v>41794</v>
      </c>
      <c r="B15" s="1" t="s">
        <v>3</v>
      </c>
      <c r="C15">
        <v>2</v>
      </c>
    </row>
    <row r="16" spans="1:3" x14ac:dyDescent="0.25">
      <c r="A16" s="3">
        <v>41794</v>
      </c>
      <c r="B16" s="1" t="s">
        <v>4</v>
      </c>
      <c r="C16">
        <v>1</v>
      </c>
    </row>
    <row r="17" spans="1:3" x14ac:dyDescent="0.25">
      <c r="A17" s="3">
        <v>41795</v>
      </c>
      <c r="B17" s="1" t="s">
        <v>3</v>
      </c>
      <c r="C17">
        <v>1</v>
      </c>
    </row>
    <row r="18" spans="1:3" x14ac:dyDescent="0.25">
      <c r="A18" s="3">
        <v>41799</v>
      </c>
      <c r="B18" s="1" t="s">
        <v>4</v>
      </c>
      <c r="C18">
        <v>1</v>
      </c>
    </row>
    <row r="19" spans="1:3" x14ac:dyDescent="0.25">
      <c r="A19" s="3">
        <v>41800</v>
      </c>
      <c r="B19" s="1" t="s">
        <v>3</v>
      </c>
      <c r="C19">
        <v>1</v>
      </c>
    </row>
    <row r="20" spans="1:3" x14ac:dyDescent="0.25">
      <c r="A20" s="3">
        <v>41801</v>
      </c>
      <c r="B20" s="1" t="s">
        <v>3</v>
      </c>
      <c r="C20">
        <v>1</v>
      </c>
    </row>
    <row r="21" spans="1:3" x14ac:dyDescent="0.25">
      <c r="A21" s="3">
        <v>41801</v>
      </c>
      <c r="B21" s="1" t="s">
        <v>4</v>
      </c>
      <c r="C21">
        <v>1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1"/>
  <sheetViews>
    <sheetView workbookViewId="0">
      <selection activeCell="A2" sqref="A2"/>
    </sheetView>
  </sheetViews>
  <sheetFormatPr defaultRowHeight="15" x14ac:dyDescent="0.25"/>
  <cols>
    <col min="1" max="1" width="12.42578125" customWidth="1"/>
    <col min="2" max="2" width="10.7109375" customWidth="1"/>
    <col min="4" max="4" width="12.5703125" customWidth="1"/>
    <col min="5" max="5" width="16.7109375" customWidth="1"/>
    <col min="6" max="6" width="22.28515625" customWidth="1"/>
    <col min="7" max="7" width="14.140625" customWidth="1"/>
    <col min="8" max="8" width="17.28515625" customWidth="1"/>
  </cols>
  <sheetData>
    <row r="1" spans="1:8" x14ac:dyDescent="0.25">
      <c r="A1" s="2" t="s">
        <v>5</v>
      </c>
      <c r="B1" s="2" t="s">
        <v>2</v>
      </c>
      <c r="C1" s="2" t="s">
        <v>11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</row>
    <row r="2" spans="1:8" x14ac:dyDescent="0.25">
      <c r="A2" s="3">
        <v>41772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</row>
    <row r="3" spans="1:8" x14ac:dyDescent="0.25">
      <c r="A3" s="3">
        <v>41773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</row>
    <row r="4" spans="1:8" x14ac:dyDescent="0.25">
      <c r="A4" s="3">
        <v>41774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</row>
    <row r="5" spans="1:8" x14ac:dyDescent="0.25">
      <c r="A5" s="3">
        <v>41775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</row>
    <row r="6" spans="1:8" x14ac:dyDescent="0.25">
      <c r="A6" s="3">
        <v>41776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</row>
    <row r="7" spans="1:8" x14ac:dyDescent="0.25">
      <c r="A7" s="3">
        <v>41777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</row>
    <row r="8" spans="1:8" x14ac:dyDescent="0.25">
      <c r="A8" s="3">
        <v>41778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</row>
    <row r="9" spans="1:8" x14ac:dyDescent="0.25">
      <c r="A9" s="3">
        <v>41779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</row>
    <row r="10" spans="1:8" x14ac:dyDescent="0.25">
      <c r="A10" s="3">
        <v>41780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</row>
    <row r="11" spans="1:8" x14ac:dyDescent="0.25">
      <c r="A11" s="3">
        <v>41781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</row>
    <row r="12" spans="1:8" x14ac:dyDescent="0.25">
      <c r="A12" s="3">
        <v>41782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</row>
    <row r="13" spans="1:8" x14ac:dyDescent="0.25">
      <c r="A13" s="3">
        <v>41783</v>
      </c>
      <c r="B13">
        <v>7</v>
      </c>
      <c r="C13">
        <v>5</v>
      </c>
      <c r="D13">
        <v>21</v>
      </c>
      <c r="E13">
        <v>3</v>
      </c>
      <c r="F13">
        <v>315.57142857142856</v>
      </c>
      <c r="G13">
        <v>0.2857142857142857</v>
      </c>
      <c r="H13">
        <v>0.5714285714285714</v>
      </c>
    </row>
    <row r="14" spans="1:8" x14ac:dyDescent="0.25">
      <c r="A14" s="3">
        <v>41784</v>
      </c>
      <c r="B14">
        <v>2</v>
      </c>
      <c r="C14">
        <v>1</v>
      </c>
      <c r="D14">
        <v>2</v>
      </c>
      <c r="E14">
        <v>1</v>
      </c>
      <c r="F14">
        <v>0</v>
      </c>
      <c r="G14">
        <v>1</v>
      </c>
      <c r="H14">
        <v>0</v>
      </c>
    </row>
    <row r="15" spans="1:8" x14ac:dyDescent="0.25">
      <c r="A15" s="3">
        <v>41785</v>
      </c>
      <c r="B15">
        <v>1</v>
      </c>
      <c r="C15">
        <v>1</v>
      </c>
      <c r="D15">
        <v>1</v>
      </c>
      <c r="E15">
        <v>1</v>
      </c>
      <c r="F15">
        <v>0</v>
      </c>
      <c r="G15">
        <v>1</v>
      </c>
      <c r="H15">
        <v>0</v>
      </c>
    </row>
    <row r="16" spans="1:8" x14ac:dyDescent="0.25">
      <c r="A16" s="3">
        <v>41786</v>
      </c>
      <c r="B16">
        <v>3</v>
      </c>
      <c r="C16">
        <v>2</v>
      </c>
      <c r="D16">
        <v>8</v>
      </c>
      <c r="E16">
        <v>2.6666666666666665</v>
      </c>
      <c r="F16">
        <v>53.666666666666664</v>
      </c>
      <c r="G16">
        <v>0.33333333333333326</v>
      </c>
      <c r="H16">
        <v>0.33333333333333326</v>
      </c>
    </row>
    <row r="17" spans="1:8" x14ac:dyDescent="0.25">
      <c r="A17" s="3">
        <v>41787</v>
      </c>
      <c r="B17">
        <v>2</v>
      </c>
      <c r="C17">
        <v>1</v>
      </c>
      <c r="D17">
        <v>2</v>
      </c>
      <c r="E17">
        <v>1</v>
      </c>
      <c r="F17">
        <v>0</v>
      </c>
      <c r="G17">
        <v>1</v>
      </c>
      <c r="H17">
        <v>0</v>
      </c>
    </row>
    <row r="18" spans="1:8" x14ac:dyDescent="0.25">
      <c r="A18" s="3">
        <v>41788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</row>
    <row r="19" spans="1:8" x14ac:dyDescent="0.25">
      <c r="A19" s="3">
        <v>41789</v>
      </c>
      <c r="B19">
        <v>2</v>
      </c>
      <c r="C19">
        <v>2</v>
      </c>
      <c r="D19">
        <v>3</v>
      </c>
      <c r="E19">
        <v>1.5</v>
      </c>
      <c r="F19">
        <v>51.5</v>
      </c>
      <c r="G19">
        <v>0.5</v>
      </c>
      <c r="H19">
        <v>0.5</v>
      </c>
    </row>
    <row r="20" spans="1:8" x14ac:dyDescent="0.25">
      <c r="A20" s="3">
        <v>41790</v>
      </c>
      <c r="B20">
        <v>1</v>
      </c>
      <c r="C20">
        <v>1</v>
      </c>
      <c r="D20">
        <v>2</v>
      </c>
      <c r="E20">
        <v>2</v>
      </c>
      <c r="F20">
        <v>53</v>
      </c>
      <c r="G20">
        <v>0</v>
      </c>
      <c r="H20">
        <v>1</v>
      </c>
    </row>
    <row r="21" spans="1:8" x14ac:dyDescent="0.25">
      <c r="A21" s="3">
        <v>41791</v>
      </c>
      <c r="B21">
        <v>3</v>
      </c>
      <c r="C21">
        <v>1</v>
      </c>
      <c r="D21">
        <v>3</v>
      </c>
      <c r="E21">
        <v>1</v>
      </c>
      <c r="F21">
        <v>0</v>
      </c>
      <c r="G21">
        <v>1</v>
      </c>
      <c r="H21">
        <v>0.33333333333333326</v>
      </c>
    </row>
    <row r="22" spans="1:8" x14ac:dyDescent="0.25">
      <c r="A22" s="3">
        <v>41792</v>
      </c>
      <c r="B22">
        <v>1</v>
      </c>
      <c r="C22">
        <v>1</v>
      </c>
      <c r="D22">
        <v>3</v>
      </c>
      <c r="E22">
        <v>3</v>
      </c>
      <c r="F22">
        <v>43</v>
      </c>
      <c r="G22">
        <v>0</v>
      </c>
      <c r="H22">
        <v>0</v>
      </c>
    </row>
    <row r="23" spans="1:8" x14ac:dyDescent="0.25">
      <c r="A23" s="3">
        <v>41793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</row>
    <row r="24" spans="1:8" x14ac:dyDescent="0.25">
      <c r="A24" s="3">
        <v>41794</v>
      </c>
      <c r="B24">
        <v>3</v>
      </c>
      <c r="C24">
        <v>3</v>
      </c>
      <c r="D24">
        <v>5</v>
      </c>
      <c r="E24">
        <v>1.6666666666666667</v>
      </c>
      <c r="F24">
        <v>313.66666666666669</v>
      </c>
      <c r="G24">
        <v>0.66666666666666652</v>
      </c>
      <c r="H24">
        <v>0.66666666666666652</v>
      </c>
    </row>
    <row r="25" spans="1:8" x14ac:dyDescent="0.25">
      <c r="A25" s="3">
        <v>41795</v>
      </c>
      <c r="B25">
        <v>1</v>
      </c>
      <c r="C25">
        <v>1</v>
      </c>
      <c r="D25">
        <v>2</v>
      </c>
      <c r="E25">
        <v>2</v>
      </c>
      <c r="F25">
        <v>11</v>
      </c>
      <c r="G25">
        <v>0</v>
      </c>
      <c r="H25">
        <v>1</v>
      </c>
    </row>
    <row r="26" spans="1:8" x14ac:dyDescent="0.25">
      <c r="A26" s="3">
        <v>41796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</row>
    <row r="27" spans="1:8" x14ac:dyDescent="0.25">
      <c r="A27" s="3">
        <v>41797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</row>
    <row r="28" spans="1:8" x14ac:dyDescent="0.25">
      <c r="A28" s="3">
        <v>41798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</row>
    <row r="29" spans="1:8" x14ac:dyDescent="0.25">
      <c r="A29" s="3">
        <v>41799</v>
      </c>
      <c r="B29">
        <v>1</v>
      </c>
      <c r="C29">
        <v>1</v>
      </c>
      <c r="D29">
        <v>1</v>
      </c>
      <c r="E29">
        <v>1</v>
      </c>
      <c r="F29">
        <v>0</v>
      </c>
      <c r="G29">
        <v>1</v>
      </c>
      <c r="H29">
        <v>0</v>
      </c>
    </row>
    <row r="30" spans="1:8" x14ac:dyDescent="0.25">
      <c r="A30" s="3">
        <v>41800</v>
      </c>
      <c r="B30">
        <v>1</v>
      </c>
      <c r="C30">
        <v>1</v>
      </c>
      <c r="D30">
        <v>1</v>
      </c>
      <c r="E30">
        <v>1</v>
      </c>
      <c r="F30">
        <v>0</v>
      </c>
      <c r="G30">
        <v>1</v>
      </c>
      <c r="H30">
        <v>1</v>
      </c>
    </row>
    <row r="31" spans="1:8" x14ac:dyDescent="0.25">
      <c r="A31" s="3">
        <v>41801</v>
      </c>
      <c r="B31">
        <v>2</v>
      </c>
      <c r="C31">
        <v>2</v>
      </c>
      <c r="D31">
        <v>2</v>
      </c>
      <c r="E31">
        <v>1</v>
      </c>
      <c r="F31">
        <v>0</v>
      </c>
      <c r="G31">
        <v>1</v>
      </c>
      <c r="H31">
        <v>0.5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"/>
  <sheetViews>
    <sheetView workbookViewId="0">
      <selection activeCell="A2" sqref="A2:B3"/>
    </sheetView>
  </sheetViews>
  <sheetFormatPr defaultRowHeight="15" x14ac:dyDescent="0.25"/>
  <cols>
    <col min="1" max="1" width="12" customWidth="1"/>
    <col min="2" max="2" width="10.7109375" customWidth="1"/>
  </cols>
  <sheetData>
    <row r="1" spans="1:2" x14ac:dyDescent="0.25">
      <c r="A1" s="2" t="s">
        <v>1</v>
      </c>
      <c r="B1" s="2" t="s">
        <v>2</v>
      </c>
    </row>
    <row r="2" spans="1:2" x14ac:dyDescent="0.25">
      <c r="A2" s="1" t="s">
        <v>3</v>
      </c>
      <c r="B2">
        <v>13</v>
      </c>
    </row>
    <row r="3" spans="1:2" x14ac:dyDescent="0.25">
      <c r="A3" s="1" t="s">
        <v>4</v>
      </c>
      <c r="B3">
        <v>17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"/>
  <sheetViews>
    <sheetView workbookViewId="0">
      <selection activeCell="C13" sqref="C13"/>
    </sheetView>
  </sheetViews>
  <sheetFormatPr defaultRowHeight="15" x14ac:dyDescent="0.25"/>
  <cols>
    <col min="1" max="1" width="10.7109375" customWidth="1"/>
    <col min="3" max="3" width="12.5703125" customWidth="1"/>
    <col min="4" max="4" width="16.7109375" customWidth="1"/>
    <col min="5" max="5" width="22.28515625" customWidth="1"/>
    <col min="6" max="6" width="14.140625" customWidth="1"/>
    <col min="7" max="7" width="17.28515625" customWidth="1"/>
  </cols>
  <sheetData>
    <row r="1" spans="1:7" x14ac:dyDescent="0.25">
      <c r="A1" s="2" t="s">
        <v>2</v>
      </c>
      <c r="B1" s="2" t="s">
        <v>11</v>
      </c>
      <c r="C1" s="2" t="s">
        <v>12</v>
      </c>
      <c r="D1" s="2" t="s">
        <v>13</v>
      </c>
      <c r="E1" s="2" t="s">
        <v>14</v>
      </c>
      <c r="F1" s="2" t="s">
        <v>15</v>
      </c>
      <c r="G1" s="2" t="s">
        <v>16</v>
      </c>
    </row>
    <row r="2" spans="1:7" x14ac:dyDescent="0.25">
      <c r="A2">
        <v>30</v>
      </c>
      <c r="B2">
        <v>14</v>
      </c>
      <c r="C2">
        <v>56</v>
      </c>
      <c r="D2">
        <v>1.8666666666666667</v>
      </c>
      <c r="E2">
        <v>117.36666666666666</v>
      </c>
      <c r="F2">
        <v>0.6</v>
      </c>
      <c r="G2">
        <v>0.43333333333333335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6"/>
  <sheetViews>
    <sheetView workbookViewId="0">
      <selection activeCell="D4" sqref="D4"/>
    </sheetView>
  </sheetViews>
  <sheetFormatPr defaultRowHeight="15" x14ac:dyDescent="0.25"/>
  <cols>
    <col min="1" max="1" width="11.42578125" customWidth="1"/>
    <col min="2" max="2" width="10.7109375" customWidth="1"/>
  </cols>
  <sheetData>
    <row r="1" spans="1:2" x14ac:dyDescent="0.25">
      <c r="A1" s="2" t="s">
        <v>20</v>
      </c>
      <c r="B1" s="2" t="s">
        <v>2</v>
      </c>
    </row>
    <row r="2" spans="1:2" x14ac:dyDescent="0.25">
      <c r="A2" s="1" t="s">
        <v>22</v>
      </c>
      <c r="B2">
        <v>24</v>
      </c>
    </row>
    <row r="3" spans="1:2" x14ac:dyDescent="0.25">
      <c r="A3" s="1" t="s">
        <v>63</v>
      </c>
      <c r="B3">
        <v>3</v>
      </c>
    </row>
    <row r="4" spans="1:2" x14ac:dyDescent="0.25">
      <c r="A4" s="1" t="s">
        <v>24</v>
      </c>
      <c r="B4">
        <v>1</v>
      </c>
    </row>
    <row r="5" spans="1:2" x14ac:dyDescent="0.25">
      <c r="A5" s="1" t="s">
        <v>23</v>
      </c>
      <c r="B5">
        <v>1</v>
      </c>
    </row>
    <row r="6" spans="1:2" x14ac:dyDescent="0.25">
      <c r="A6" s="1" t="s">
        <v>64</v>
      </c>
      <c r="B6">
        <v>1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7"/>
  <sheetViews>
    <sheetView workbookViewId="0">
      <selection activeCell="J15" sqref="J15"/>
    </sheetView>
  </sheetViews>
  <sheetFormatPr defaultRowHeight="15" x14ac:dyDescent="0.25"/>
  <cols>
    <col min="1" max="1" width="19.5703125" customWidth="1"/>
    <col min="2" max="2" width="10.7109375" customWidth="1"/>
  </cols>
  <sheetData>
    <row r="1" spans="1:2" x14ac:dyDescent="0.25">
      <c r="A1" s="2" t="s">
        <v>26</v>
      </c>
      <c r="B1" s="2" t="s">
        <v>2</v>
      </c>
    </row>
    <row r="2" spans="1:2" x14ac:dyDescent="0.25">
      <c r="A2" s="1" t="s">
        <v>29</v>
      </c>
      <c r="B2">
        <v>19</v>
      </c>
    </row>
    <row r="3" spans="1:2" x14ac:dyDescent="0.25">
      <c r="A3" s="1" t="s">
        <v>30</v>
      </c>
      <c r="B3">
        <v>4</v>
      </c>
    </row>
    <row r="4" spans="1:2" x14ac:dyDescent="0.25">
      <c r="A4" s="1" t="s">
        <v>27</v>
      </c>
      <c r="B4">
        <v>4</v>
      </c>
    </row>
    <row r="5" spans="1:2" x14ac:dyDescent="0.25">
      <c r="A5" s="1" t="s">
        <v>65</v>
      </c>
      <c r="B5">
        <v>1</v>
      </c>
    </row>
    <row r="6" spans="1:2" x14ac:dyDescent="0.25">
      <c r="A6" s="1" t="s">
        <v>66</v>
      </c>
      <c r="B6">
        <v>1</v>
      </c>
    </row>
    <row r="7" spans="1:2" x14ac:dyDescent="0.25">
      <c r="A7" s="1" t="s">
        <v>28</v>
      </c>
      <c r="B7">
        <v>1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11"/>
  <sheetViews>
    <sheetView workbookViewId="0">
      <selection activeCell="C17" sqref="C17"/>
    </sheetView>
  </sheetViews>
  <sheetFormatPr defaultRowHeight="15" x14ac:dyDescent="0.25"/>
  <cols>
    <col min="2" max="2" width="10.7109375" customWidth="1"/>
  </cols>
  <sheetData>
    <row r="1" spans="1:2" x14ac:dyDescent="0.25">
      <c r="A1" s="2" t="s">
        <v>32</v>
      </c>
      <c r="B1" s="2" t="s">
        <v>2</v>
      </c>
    </row>
    <row r="2" spans="1:2" x14ac:dyDescent="0.25">
      <c r="A2" s="1" t="s">
        <v>60</v>
      </c>
      <c r="B2">
        <v>19</v>
      </c>
    </row>
    <row r="3" spans="1:2" x14ac:dyDescent="0.25">
      <c r="A3" s="1" t="s">
        <v>67</v>
      </c>
      <c r="B3">
        <v>3</v>
      </c>
    </row>
    <row r="4" spans="1:2" x14ac:dyDescent="0.25">
      <c r="A4" s="1" t="s">
        <v>34</v>
      </c>
      <c r="B4">
        <v>1</v>
      </c>
    </row>
    <row r="5" spans="1:2" x14ac:dyDescent="0.25">
      <c r="A5" s="1" t="s">
        <v>68</v>
      </c>
      <c r="B5">
        <v>1</v>
      </c>
    </row>
    <row r="6" spans="1:2" x14ac:dyDescent="0.25">
      <c r="A6" s="1" t="s">
        <v>69</v>
      </c>
      <c r="B6">
        <v>1</v>
      </c>
    </row>
    <row r="7" spans="1:2" x14ac:dyDescent="0.25">
      <c r="A7" s="1" t="s">
        <v>70</v>
      </c>
      <c r="B7">
        <v>1</v>
      </c>
    </row>
    <row r="8" spans="1:2" x14ac:dyDescent="0.25">
      <c r="A8" s="1" t="s">
        <v>33</v>
      </c>
      <c r="B8">
        <v>1</v>
      </c>
    </row>
    <row r="9" spans="1:2" x14ac:dyDescent="0.25">
      <c r="A9" s="1" t="s">
        <v>71</v>
      </c>
      <c r="B9">
        <v>1</v>
      </c>
    </row>
    <row r="10" spans="1:2" x14ac:dyDescent="0.25">
      <c r="A10" s="1" t="s">
        <v>72</v>
      </c>
      <c r="B10">
        <v>1</v>
      </c>
    </row>
    <row r="11" spans="1:2" x14ac:dyDescent="0.25">
      <c r="A11" s="1" t="s">
        <v>73</v>
      </c>
      <c r="B11">
        <v>1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Report</vt:lpstr>
      <vt:lpstr>PivotTables</vt:lpstr>
      <vt:lpstr>Q1</vt:lpstr>
      <vt:lpstr>Q2</vt:lpstr>
      <vt:lpstr>Q3</vt:lpstr>
      <vt:lpstr>Q4</vt:lpstr>
      <vt:lpstr>Q5</vt:lpstr>
      <vt:lpstr>Q6</vt:lpstr>
      <vt:lpstr>Q7</vt:lpstr>
      <vt:lpstr>Q8</vt:lpstr>
      <vt:lpstr>Q9</vt:lpstr>
      <vt:lpstr>Q10</vt:lpstr>
      <vt:lpstr>Q11</vt:lpstr>
      <vt:lpstr>Q12</vt:lpstr>
      <vt:lpstr>Q13</vt:lpstr>
      <vt:lpstr>Q14</vt:lpstr>
      <vt:lpstr>ᴁ Analytics Edge Queries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2014-06-12T17:31:19Z</dcterms:created>
  <dcterms:modified xsi:type="dcterms:W3CDTF">2018-07-23T15:09:44Z</dcterms:modified>
</cp:coreProperties>
</file>