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tables/table3.xml" ContentType="application/vnd.openxmlformats-officedocument.spreadsheetml.table+xml"/>
  <Override PartName="/xl/comments4.xml" ContentType="application/vnd.openxmlformats-officedocument.spreadsheetml.comments+xml"/>
  <Override PartName="/xl/tables/table4.xml" ContentType="application/vnd.openxmlformats-officedocument.spreadsheetml.table+xml"/>
  <Override PartName="/xl/comments5.xml" ContentType="application/vnd.openxmlformats-officedocument.spreadsheetml.comments+xml"/>
  <Override PartName="/xl/tables/table5.xml" ContentType="application/vnd.openxmlformats-officedocument.spreadsheetml.table+xml"/>
  <Override PartName="/xl/comments6.xml" ContentType="application/vnd.openxmlformats-officedocument.spreadsheetml.comments+xml"/>
  <Override PartName="/xl/tables/table6.xml" ContentType="application/vnd.openxmlformats-officedocument.spreadsheetml.table+xml"/>
  <Override PartName="/xl/comments7.xml" ContentType="application/vnd.openxmlformats-officedocument.spreadsheetml.comments+xml"/>
  <Override PartName="/xl/tables/table7.xml" ContentType="application/vnd.openxmlformats-officedocument.spreadsheetml.table+xml"/>
  <Override PartName="/xl/comments8.xml" ContentType="application/vnd.openxmlformats-officedocument.spreadsheetml.comments+xml"/>
  <Override PartName="/xl/tables/table8.xml" ContentType="application/vnd.openxmlformats-officedocument.spreadsheetml.table+xml"/>
  <Override PartName="/xl/comments9.xml" ContentType="application/vnd.openxmlformats-officedocument.spreadsheetml.comments+xml"/>
  <Override PartName="/xl/tables/table9.xml" ContentType="application/vnd.openxmlformats-officedocument.spreadsheetml.table+xml"/>
  <Override PartName="/xl/comments10.xml" ContentType="application/vnd.openxmlformats-officedocument.spreadsheetml.comments+xml"/>
  <Override PartName="/xl/tables/table10.xml" ContentType="application/vnd.openxmlformats-officedocument.spreadsheetml.table+xml"/>
  <Override PartName="/xl/comments11.xml" ContentType="application/vnd.openxmlformats-officedocument.spreadsheetml.comments+xml"/>
  <Override PartName="/xl/tables/table11.xml" ContentType="application/vnd.openxmlformats-officedocument.spreadsheetml.table+xml"/>
  <Override PartName="/xl/comments12.xml" ContentType="application/vnd.openxmlformats-officedocument.spreadsheetml.comments+xml"/>
  <Override PartName="/xl/tables/table12.xml" ContentType="application/vnd.openxmlformats-officedocument.spreadsheetml.table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315" windowHeight="9270"/>
  </bookViews>
  <sheets>
    <sheet name="Report" sheetId="1" r:id="rId1"/>
    <sheet name="PivotTables" sheetId="9" r:id="rId2"/>
    <sheet name="Q1" sheetId="2" r:id="rId3"/>
    <sheet name="Q3" sheetId="18" r:id="rId4"/>
    <sheet name="Q4" sheetId="5" r:id="rId5"/>
    <sheet name="Q5" sheetId="6" r:id="rId6"/>
    <sheet name="Q6" sheetId="7" r:id="rId7"/>
    <sheet name="ᴁ Analytics Edge Macros" sheetId="8" state="veryHidden" r:id="rId8"/>
    <sheet name="Q7" sheetId="10" r:id="rId9"/>
    <sheet name="Q8" sheetId="11" r:id="rId10"/>
    <sheet name="Q9" sheetId="12" r:id="rId11"/>
    <sheet name="Q10" sheetId="13" r:id="rId12"/>
    <sheet name="Q11" sheetId="14" r:id="rId13"/>
    <sheet name="Q12" sheetId="15" r:id="rId14"/>
    <sheet name="Q13" sheetId="16" r:id="rId15"/>
  </sheets>
  <calcPr calcId="145621"/>
  <pivotCaches>
    <pivotCache cacheId="5" r:id="rId16"/>
  </pivotCaches>
</workbook>
</file>

<file path=xl/calcChain.xml><?xml version="1.0" encoding="utf-8"?>
<calcChain xmlns="http://schemas.openxmlformats.org/spreadsheetml/2006/main">
  <c r="I3" i="1" l="1"/>
  <c r="G3" i="1" s="1"/>
  <c r="K23" i="1" l="1"/>
  <c r="K24" i="1"/>
  <c r="K25" i="1"/>
  <c r="K26" i="1"/>
  <c r="K27" i="1"/>
  <c r="K28" i="1"/>
  <c r="K29" i="1"/>
  <c r="K30" i="1"/>
  <c r="K22" i="1"/>
  <c r="K21" i="1"/>
  <c r="K18" i="1"/>
  <c r="G18" i="1"/>
  <c r="H18" i="1"/>
  <c r="I18" i="1"/>
  <c r="J18" i="1"/>
  <c r="L18" i="1"/>
  <c r="M18" i="1"/>
  <c r="N18" i="1"/>
  <c r="F18" i="1"/>
  <c r="N20" i="1" l="1"/>
  <c r="N21" i="1"/>
  <c r="N22" i="1"/>
  <c r="N23" i="1"/>
  <c r="N24" i="1"/>
  <c r="N25" i="1"/>
  <c r="N26" i="1"/>
  <c r="N27" i="1"/>
  <c r="N28" i="1"/>
  <c r="N29" i="1"/>
  <c r="N30" i="1"/>
  <c r="G20" i="1"/>
  <c r="H20" i="1"/>
  <c r="I20" i="1"/>
  <c r="J20" i="1"/>
  <c r="K20" i="1"/>
  <c r="L20" i="1"/>
  <c r="M20" i="1"/>
  <c r="G21" i="1"/>
  <c r="H21" i="1"/>
  <c r="I21" i="1"/>
  <c r="J21" i="1"/>
  <c r="L21" i="1"/>
  <c r="M21" i="1"/>
  <c r="G22" i="1"/>
  <c r="H22" i="1"/>
  <c r="I22" i="1"/>
  <c r="J22" i="1"/>
  <c r="L22" i="1"/>
  <c r="M22" i="1"/>
  <c r="G23" i="1"/>
  <c r="H23" i="1"/>
  <c r="I23" i="1"/>
  <c r="J23" i="1"/>
  <c r="L23" i="1"/>
  <c r="M23" i="1"/>
  <c r="G24" i="1"/>
  <c r="H24" i="1"/>
  <c r="I24" i="1"/>
  <c r="J24" i="1"/>
  <c r="L24" i="1"/>
  <c r="M24" i="1"/>
  <c r="G25" i="1"/>
  <c r="H25" i="1"/>
  <c r="I25" i="1"/>
  <c r="J25" i="1"/>
  <c r="L25" i="1"/>
  <c r="M25" i="1"/>
  <c r="G26" i="1"/>
  <c r="H26" i="1"/>
  <c r="I26" i="1"/>
  <c r="J26" i="1"/>
  <c r="L26" i="1"/>
  <c r="M26" i="1"/>
  <c r="G27" i="1"/>
  <c r="H27" i="1"/>
  <c r="I27" i="1"/>
  <c r="J27" i="1"/>
  <c r="L27" i="1"/>
  <c r="M27" i="1"/>
  <c r="G28" i="1"/>
  <c r="H28" i="1"/>
  <c r="I28" i="1"/>
  <c r="J28" i="1"/>
  <c r="L28" i="1"/>
  <c r="M28" i="1"/>
  <c r="G29" i="1"/>
  <c r="H29" i="1"/>
  <c r="I29" i="1"/>
  <c r="J29" i="1"/>
  <c r="L29" i="1"/>
  <c r="M29" i="1"/>
  <c r="G30" i="1"/>
  <c r="H30" i="1"/>
  <c r="I30" i="1"/>
  <c r="J30" i="1"/>
  <c r="L30" i="1"/>
  <c r="M30" i="1"/>
  <c r="D21" i="1" l="1"/>
  <c r="D22" i="1"/>
  <c r="D23" i="1"/>
  <c r="D24" i="1"/>
  <c r="D25" i="1"/>
  <c r="D27" i="1"/>
  <c r="D28" i="1"/>
  <c r="D29" i="1"/>
  <c r="D30" i="1"/>
  <c r="D26" i="1"/>
  <c r="F20" i="1"/>
  <c r="F21" i="1"/>
  <c r="F22" i="1"/>
  <c r="F23" i="1"/>
  <c r="F24" i="1"/>
  <c r="F25" i="1"/>
  <c r="F26" i="1"/>
  <c r="F27" i="1"/>
  <c r="F28" i="1"/>
  <c r="F29" i="1"/>
  <c r="F30" i="1"/>
  <c r="D20" i="1"/>
</calcChain>
</file>

<file path=xl/comments1.xml><?xml version="1.0" encoding="utf-8"?>
<comments xmlns="http://schemas.openxmlformats.org/spreadsheetml/2006/main">
  <authors>
    <author>Mike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Customize the dates:</t>
        </r>
        <r>
          <rPr>
            <sz val="9"/>
            <color indexed="81"/>
            <rFont val="Tahoma"/>
            <family val="2"/>
          </rPr>
          <t xml:space="preserve">
Change this date to change the reporting period. The start date should be 30 days previous or you will have to adjust the chart.</t>
        </r>
      </text>
    </comment>
  </commentList>
</comments>
</file>

<file path=xl/comments10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AnalyticsEdgeMacro=Q10!$A$1</t>
        </r>
      </text>
    </comment>
  </commentList>
</comments>
</file>

<file path=xl/comments11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AnalyticsEdgeMacro=Q11!$A$1</t>
        </r>
      </text>
    </comment>
  </commentList>
</comments>
</file>

<file path=xl/comments12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AnalyticsEdgeMacro=Q12!$A$1</t>
        </r>
      </text>
    </comment>
  </commentList>
</comments>
</file>

<file path=xl/comments13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AnalyticsEdgeMacro=Q13!$A$1</t>
        </r>
      </text>
    </comment>
  </commentList>
</comments>
</file>

<file path=xl/comments2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AnalyticsEdgeMacro=Q1!$A$1</t>
        </r>
      </text>
    </comment>
  </commentList>
</comments>
</file>

<file path=xl/comments3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AnalyticsEdgeMacro=Q3!$A$1</t>
        </r>
      </text>
    </comment>
  </commentList>
</comments>
</file>

<file path=xl/comments4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AnalyticsEdgeMacro=Q4!$A$1</t>
        </r>
      </text>
    </comment>
  </commentList>
</comments>
</file>

<file path=xl/comments5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AnalyticsEdgeMacro=Q5!$A$1</t>
        </r>
      </text>
    </comment>
  </commentList>
</comments>
</file>

<file path=xl/comments6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AnalyticsEdgeMacro=Q6!$A$1</t>
        </r>
      </text>
    </comment>
  </commentList>
</comments>
</file>

<file path=xl/comments7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AnalyticsEdgeMacro=Q7!$A$1</t>
        </r>
      </text>
    </comment>
  </commentList>
</comments>
</file>

<file path=xl/comments8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AnalyticsEdgeMacro=Q8!$A$1</t>
        </r>
      </text>
    </comment>
  </commentList>
</comments>
</file>

<file path=xl/comments9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AnalyticsEdgeMacro=Q9!$A$1</t>
        </r>
      </text>
    </comment>
  </commentList>
</comments>
</file>

<file path=xl/sharedStrings.xml><?xml version="1.0" encoding="utf-8"?>
<sst xmlns="http://schemas.openxmlformats.org/spreadsheetml/2006/main" count="375" uniqueCount="126">
  <si>
    <t>FUNCTION »GA Reports</t>
  </si>
  <si>
    <t>set account=*</t>
  </si>
  <si>
    <t>set ga_account_id=*</t>
  </si>
  <si>
    <t>set ga_property_id=*</t>
  </si>
  <si>
    <t>set ga_view_id=*</t>
  </si>
  <si>
    <t>set ga_segment_id=*</t>
  </si>
  <si>
    <t>set metrics=ga:sessions</t>
  </si>
  <si>
    <t>Call GoogleAnalytics.CoreReports</t>
  </si>
  <si>
    <t>Sessions</t>
  </si>
  <si>
    <t>Date</t>
  </si>
  <si>
    <t>Column Labels</t>
  </si>
  <si>
    <t>Grand Total</t>
  </si>
  <si>
    <t>Row Labels</t>
  </si>
  <si>
    <t>Sum of Sessions</t>
  </si>
  <si>
    <t>Pages / Session</t>
  </si>
  <si>
    <t>Avg. Session Duration</t>
  </si>
  <si>
    <t>Bounce Rate</t>
  </si>
  <si>
    <t>% New Sessions</t>
  </si>
  <si>
    <t>set sortby=DESC Sessions</t>
  </si>
  <si>
    <t>set maxresults=10</t>
  </si>
  <si>
    <t>link</t>
  </si>
  <si>
    <t>Refresh with the Analytics Edge Basic add-in</t>
  </si>
  <si>
    <t>and Google Analytics connector</t>
  </si>
  <si>
    <t>set formatastable=true</t>
  </si>
  <si>
    <t>set tablestyle=TableStyleMedium2</t>
  </si>
  <si>
    <t>Call WriteToWorksheet</t>
  </si>
  <si>
    <t>FUNCTION «WriteToWorksheet Q6</t>
  </si>
  <si>
    <t>set worksheet=Q6</t>
  </si>
  <si>
    <t>Google Analytics Acquisition - All Traffic</t>
  </si>
  <si>
    <t>set dimensions=ga:date,ga:medium</t>
  </si>
  <si>
    <t>Medium</t>
  </si>
  <si>
    <t>(none)</t>
  </si>
  <si>
    <t>organic</t>
  </si>
  <si>
    <t>referral</t>
  </si>
  <si>
    <t>New Users</t>
  </si>
  <si>
    <t>set metrics=ga:goalConversionRateAll,ga:goalCompletionsAll,ga:goalValueAll</t>
  </si>
  <si>
    <t>Goal Conversion Rate</t>
  </si>
  <si>
    <t>Goal Completions</t>
  </si>
  <si>
    <t>Goal Value</t>
  </si>
  <si>
    <t>set dimensions=ga:medium</t>
  </si>
  <si>
    <t>Dimension</t>
  </si>
  <si>
    <t>set dimensions=ga:sourceMedium</t>
  </si>
  <si>
    <t>Source / Medium</t>
  </si>
  <si>
    <t>google / organic</t>
  </si>
  <si>
    <t>(direct) / (none)</t>
  </si>
  <si>
    <t>set dimensions=ga:source</t>
  </si>
  <si>
    <t>Source</t>
  </si>
  <si>
    <t>google</t>
  </si>
  <si>
    <t>(direct)</t>
  </si>
  <si>
    <t>set ga_segment_id=-8</t>
  </si>
  <si>
    <t>set dimensions=ga:fullReferrer</t>
  </si>
  <si>
    <t>Full Referrer</t>
  </si>
  <si>
    <t>set dimensions=ga:campaign</t>
  </si>
  <si>
    <t>set filter=ga:campaign != (not set)</t>
  </si>
  <si>
    <t>set dimensions=ga:socialNetwork</t>
  </si>
  <si>
    <t>set filter=ga:hasSocialSourceReferral == Yes</t>
  </si>
  <si>
    <t>Social Network</t>
  </si>
  <si>
    <t>set dimensions=ga:landingPagePath</t>
  </si>
  <si>
    <t>Landing Page</t>
  </si>
  <si>
    <t>/</t>
  </si>
  <si>
    <t>set dimensions=ga:userType</t>
  </si>
  <si>
    <t>User Type</t>
  </si>
  <si>
    <t>New Visitor</t>
  </si>
  <si>
    <t>Returning Visitor</t>
  </si>
  <si>
    <t>set dimensions=ga:sessionCount</t>
  </si>
  <si>
    <t>Count of Sessions</t>
  </si>
  <si>
    <t>1</t>
  </si>
  <si>
    <t>2</t>
  </si>
  <si>
    <t>3</t>
  </si>
  <si>
    <t>FUNCTION «WriteToWorksheet Q1</t>
  </si>
  <si>
    <t>set worksheet=Q1</t>
  </si>
  <si>
    <t>FUNCTION «WriteToWorksheet Q11</t>
  </si>
  <si>
    <t>set worksheet=Q11</t>
  </si>
  <si>
    <t>FUNCTION «WriteToWorksheet Q12</t>
  </si>
  <si>
    <t>set worksheet=Q12</t>
  </si>
  <si>
    <t>FUNCTION «WriteToWorksheet Q13</t>
  </si>
  <si>
    <t>set worksheet=Q13</t>
  </si>
  <si>
    <t>FUNCTION «WriteToWorksheet Q3</t>
  </si>
  <si>
    <t>set worksheet=Q3</t>
  </si>
  <si>
    <t>FUNCTION «WriteToWorksheet Q4</t>
  </si>
  <si>
    <t>set worksheet=Q4</t>
  </si>
  <si>
    <t>FUNCTION «WriteToWorksheet Q5</t>
  </si>
  <si>
    <t>set worksheet=Q5</t>
  </si>
  <si>
    <t>FUNCTION «WriteToWorksheet Q7</t>
  </si>
  <si>
    <t>set worksheet=Q7</t>
  </si>
  <si>
    <t>FUNCTION «WriteToWorksheet Q8</t>
  </si>
  <si>
    <t>set worksheet=Q8</t>
  </si>
  <si>
    <t>FUNCTION «WriteToWorksheet Q9</t>
  </si>
  <si>
    <t>set worksheet=Q9</t>
  </si>
  <si>
    <t>FUNCTION «WriteToWorksheet Q10</t>
  </si>
  <si>
    <t>set worksheet=Q10</t>
  </si>
  <si>
    <t>Site Average</t>
  </si>
  <si>
    <t>Stack Overflow</t>
  </si>
  <si>
    <t>/wp-login.php?redirect_to=http://bing-webmaster-api.analyticsedge.com/wp-admin/&amp;reauth=1</t>
  </si>
  <si>
    <t>/2014/05/getkeywordstats/</t>
  </si>
  <si>
    <t>/category/ramblings/</t>
  </si>
  <si>
    <t>/2014/05/odd-json-date-formats/</t>
  </si>
  <si>
    <t>stackoverflow.com / referral</t>
  </si>
  <si>
    <t>stackoverflow.com</t>
  </si>
  <si>
    <t>stackoverflow.com/questions/23077653/bing-webmaster-api-getkeywordstats-unknownerror-and-empty-response</t>
  </si>
  <si>
    <t>Column1</t>
  </si>
  <si>
    <t>set metrics=ga:sessions,ga:percentNewSessions,ga:newUsers,ga:bounceRate,ga:pageviewsPerSession,ga:avgSessionDuration,ga:goalCompletionsAll,ga:goalValueAll,ga:goalConversionRateAll</t>
  </si>
  <si>
    <t>Q1!$A$1</t>
  </si>
  <si>
    <t>Q11!$A$1</t>
  </si>
  <si>
    <t>Q12!$A$1</t>
  </si>
  <si>
    <t>Q13!$A$1</t>
  </si>
  <si>
    <t>Q3!$A$1</t>
  </si>
  <si>
    <t>Q4!$A$1</t>
  </si>
  <si>
    <t>Q5!$A$1</t>
  </si>
  <si>
    <t>Q6!$A$1</t>
  </si>
  <si>
    <t>Q7!$A$1</t>
  </si>
  <si>
    <t>Q8!$A$1</t>
  </si>
  <si>
    <t>Q9!$A$1</t>
  </si>
  <si>
    <t>Q10!$A$1</t>
  </si>
  <si>
    <t>Report period from:</t>
  </si>
  <si>
    <t>to:</t>
  </si>
  <si>
    <t>set start='Report'!G3</t>
  </si>
  <si>
    <t>set end='Report'!I3</t>
  </si>
  <si>
    <t>/2014/05/bing-webmaster-api-overview/</t>
  </si>
  <si>
    <t>/2014/05/</t>
  </si>
  <si>
    <t>/2014/06/getusersites/</t>
  </si>
  <si>
    <t>/wp-login.php?redirect_to=http://bing-webmaster-api.analyticsedge.com/wp-admin/comment.php?action=trash&amp;c=15&amp;reauth=1</t>
  </si>
  <si>
    <t>20</t>
  </si>
  <si>
    <t>21</t>
  </si>
  <si>
    <t>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</si>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</sst>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hh:mm:ss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  <xf numFmtId="49" fontId="1" fillId="0" borderId="0" xfId="0" applyNumberFormat="1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Border="1"/>
    <xf numFmtId="0" fontId="0" fillId="0" borderId="0" xfId="0" applyBorder="1"/>
    <xf numFmtId="0" fontId="8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49" fontId="2" fillId="2" borderId="0" xfId="0" applyNumberFormat="1" applyFont="1" applyFill="1"/>
    <xf numFmtId="49" fontId="11" fillId="2" borderId="0" xfId="0" applyNumberFormat="1" applyFont="1" applyFill="1"/>
    <xf numFmtId="0" fontId="2" fillId="2" borderId="0" xfId="0" applyFont="1" applyFill="1"/>
    <xf numFmtId="3" fontId="2" fillId="2" borderId="0" xfId="0" applyNumberFormat="1" applyFont="1" applyFill="1"/>
    <xf numFmtId="164" fontId="2" fillId="2" borderId="0" xfId="2" applyNumberFormat="1" applyFont="1" applyFill="1"/>
    <xf numFmtId="10" fontId="2" fillId="2" borderId="0" xfId="2" applyNumberFormat="1" applyFont="1" applyFill="1"/>
    <xf numFmtId="2" fontId="2" fillId="2" borderId="0" xfId="0" applyNumberFormat="1" applyFont="1" applyFill="1"/>
    <xf numFmtId="3" fontId="0" fillId="0" borderId="2" xfId="0" applyNumberFormat="1" applyBorder="1"/>
    <xf numFmtId="3" fontId="0" fillId="0" borderId="3" xfId="0" applyNumberFormat="1" applyBorder="1"/>
    <xf numFmtId="164" fontId="0" fillId="0" borderId="2" xfId="2" applyNumberFormat="1" applyFont="1" applyBorder="1"/>
    <xf numFmtId="164" fontId="0" fillId="0" borderId="3" xfId="2" applyNumberFormat="1" applyFont="1" applyBorder="1"/>
    <xf numFmtId="10" fontId="0" fillId="0" borderId="2" xfId="2" applyNumberFormat="1" applyFont="1" applyBorder="1"/>
    <xf numFmtId="10" fontId="0" fillId="0" borderId="3" xfId="2" applyNumberFormat="1" applyFont="1" applyBorder="1"/>
    <xf numFmtId="2" fontId="0" fillId="0" borderId="2" xfId="0" applyNumberFormat="1" applyBorder="1"/>
    <xf numFmtId="2" fontId="0" fillId="0" borderId="3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2" fillId="2" borderId="0" xfId="0" applyNumberFormat="1" applyFont="1" applyFill="1"/>
    <xf numFmtId="0" fontId="8" fillId="0" borderId="1" xfId="0" applyFont="1" applyBorder="1" applyAlignment="1">
      <alignment horizontal="right" wrapText="1"/>
    </xf>
    <xf numFmtId="0" fontId="5" fillId="0" borderId="0" xfId="1" applyAlignment="1">
      <alignment horizontal="center"/>
    </xf>
    <xf numFmtId="0" fontId="12" fillId="0" borderId="0" xfId="0" applyFont="1" applyAlignment="1">
      <alignment horizontal="right"/>
    </xf>
    <xf numFmtId="14" fontId="0" fillId="2" borderId="0" xfId="0" applyNumberFormat="1" applyFill="1"/>
  </cellXfs>
  <cellStyles count="3">
    <cellStyle name="Hyperlink" xfId="1" builtinId="8"/>
    <cellStyle name="Normal" xfId="0" builtinId="0"/>
    <cellStyle name="Percent" xfId="2" builtinId="5"/>
  </cellStyles>
  <dxfs count="22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m/d/yyyy"/>
    </dxf>
  </dxfs>
  <tableStyles count="0" defaultTableStyle="TableStyleMedium2" defaultPivotStyle="PivotStyleLight16"/>
  <colors>
    <mruColors>
      <color rgb="FFCCFFCC"/>
      <color rgb="FF66FF66"/>
      <color rgb="FF00B0F0"/>
      <color rgb="FF99FF99"/>
      <color rgb="FF33CC33"/>
      <color rgb="FF0099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[GoogleAnalytics-AquisitionAllTrafficGoals-2-0.xlsx]PivotTables!PivotTable1</c:name>
    <c:fmtId val="5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>
            <a:srgbClr val="00B0F0"/>
          </a:solidFill>
        </c:spPr>
        <c:marker>
          <c:symbol val="none"/>
        </c:marker>
      </c:pivotFmt>
      <c:pivotFmt>
        <c:idx val="5"/>
        <c:spPr>
          <a:solidFill>
            <a:srgbClr val="66FF66"/>
          </a:solidFill>
        </c:spPr>
        <c:marker>
          <c:symbol val="none"/>
        </c:marker>
      </c:pivotFmt>
      <c:pivotFmt>
        <c:idx val="6"/>
        <c:spPr>
          <a:ln w="25400">
            <a:noFill/>
          </a:ln>
        </c:spPr>
        <c:marker>
          <c:symbol val="none"/>
        </c:marker>
      </c:pivotFmt>
      <c:pivotFmt>
        <c:idx val="7"/>
        <c:spPr>
          <a:ln w="25400">
            <a:noFill/>
          </a:ln>
        </c:spPr>
        <c:marker>
          <c:symbol val="none"/>
        </c:marker>
      </c:pivotFmt>
      <c:pivotFmt>
        <c:idx val="8"/>
        <c:spPr>
          <a:ln w="25400">
            <a:noFill/>
          </a:ln>
        </c:spPr>
        <c:marker>
          <c:symbol val="none"/>
        </c:marker>
      </c:pivotFmt>
      <c:pivotFmt>
        <c:idx val="9"/>
        <c:spPr>
          <a:ln w="25400">
            <a:noFill/>
          </a:ln>
        </c:spPr>
        <c:marker>
          <c:symbol val="none"/>
        </c:marker>
      </c:pivotFmt>
      <c:pivotFmt>
        <c:idx val="10"/>
        <c:spPr>
          <a:ln w="25400">
            <a:noFill/>
          </a:ln>
        </c:spPr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spPr>
          <a:ln w="25400">
            <a:noFill/>
          </a:ln>
        </c:spPr>
        <c:marker>
          <c:symbol val="none"/>
        </c:marker>
      </c:pivotFmt>
      <c:pivotFmt>
        <c:idx val="15"/>
        <c:spPr>
          <a:ln w="25400">
            <a:noFill/>
          </a:ln>
        </c:spPr>
        <c:marker>
          <c:symbol val="none"/>
        </c:marker>
      </c:pivotFmt>
      <c:pivotFmt>
        <c:idx val="16"/>
        <c:spPr>
          <a:ln w="25400">
            <a:noFill/>
          </a:ln>
        </c:spPr>
        <c:marker>
          <c:symbol val="none"/>
        </c:marker>
      </c:pivotFmt>
      <c:pivotFmt>
        <c:idx val="17"/>
        <c:spPr>
          <a:ln w="25400">
            <a:noFill/>
          </a:ln>
        </c:spPr>
        <c:marker>
          <c:symbol val="none"/>
        </c:marker>
      </c:pivotFmt>
      <c:pivotFmt>
        <c:idx val="18"/>
        <c:spPr>
          <a:ln w="25400">
            <a:noFill/>
          </a:ln>
        </c:spPr>
        <c:marker>
          <c:symbol val="none"/>
        </c:marker>
      </c:pivotFmt>
      <c:pivotFmt>
        <c:idx val="19"/>
        <c:spPr>
          <a:ln w="25400">
            <a:noFill/>
          </a:ln>
        </c:spPr>
        <c:marker>
          <c:symbol val="none"/>
        </c:marker>
      </c:pivotFmt>
      <c:pivotFmt>
        <c:idx val="20"/>
        <c:spPr>
          <a:ln w="25400">
            <a:noFill/>
          </a:ln>
        </c:spPr>
        <c:marker>
          <c:symbol val="none"/>
        </c:marker>
      </c:pivotFmt>
    </c:pivotFmts>
    <c:plotArea>
      <c:layout/>
      <c:areaChart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(none)</c:v>
                </c:pt>
              </c:strCache>
            </c:strRef>
          </c:tx>
          <c:cat>
            <c:strRef>
              <c:f>PivotTables!$A$3:$A$14</c:f>
              <c:strCache>
                <c:ptCount val="11"/>
                <c:pt idx="0">
                  <c:v>7/6/2014</c:v>
                </c:pt>
                <c:pt idx="1">
                  <c:v>7/7/2014</c:v>
                </c:pt>
                <c:pt idx="2">
                  <c:v>7/15/2014</c:v>
                </c:pt>
                <c:pt idx="3">
                  <c:v>7/17/2014</c:v>
                </c:pt>
                <c:pt idx="4">
                  <c:v>7/24/2014</c:v>
                </c:pt>
                <c:pt idx="5">
                  <c:v>7/28/2014</c:v>
                </c:pt>
                <c:pt idx="6">
                  <c:v>7/29/2014</c:v>
                </c:pt>
                <c:pt idx="7">
                  <c:v>7/30/2014</c:v>
                </c:pt>
                <c:pt idx="8">
                  <c:v>7/31/2014</c:v>
                </c:pt>
                <c:pt idx="9">
                  <c:v>8/4/2014</c:v>
                </c:pt>
                <c:pt idx="10">
                  <c:v>8/5/2014</c:v>
                </c:pt>
              </c:strCache>
            </c:strRef>
          </c:cat>
          <c:val>
            <c:numRef>
              <c:f>PivotTables!$B$3:$B$14</c:f>
              <c:numCache>
                <c:formatCode>General</c:formatCode>
                <c:ptCount val="11"/>
                <c:pt idx="2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organic</c:v>
                </c:pt>
              </c:strCache>
            </c:strRef>
          </c:tx>
          <c:spPr>
            <a:ln w="25400">
              <a:noFill/>
            </a:ln>
          </c:spPr>
          <c:cat>
            <c:strRef>
              <c:f>PivotTables!$A$3:$A$14</c:f>
              <c:strCache>
                <c:ptCount val="11"/>
                <c:pt idx="0">
                  <c:v>7/6/2014</c:v>
                </c:pt>
                <c:pt idx="1">
                  <c:v>7/7/2014</c:v>
                </c:pt>
                <c:pt idx="2">
                  <c:v>7/15/2014</c:v>
                </c:pt>
                <c:pt idx="3">
                  <c:v>7/17/2014</c:v>
                </c:pt>
                <c:pt idx="4">
                  <c:v>7/24/2014</c:v>
                </c:pt>
                <c:pt idx="5">
                  <c:v>7/28/2014</c:v>
                </c:pt>
                <c:pt idx="6">
                  <c:v>7/29/2014</c:v>
                </c:pt>
                <c:pt idx="7">
                  <c:v>7/30/2014</c:v>
                </c:pt>
                <c:pt idx="8">
                  <c:v>7/31/2014</c:v>
                </c:pt>
                <c:pt idx="9">
                  <c:v>8/4/2014</c:v>
                </c:pt>
                <c:pt idx="10">
                  <c:v>8/5/2014</c:v>
                </c:pt>
              </c:strCache>
            </c:strRef>
          </c:cat>
          <c:val>
            <c:numRef>
              <c:f>PivotTables!$C$3:$C$14</c:f>
              <c:numCache>
                <c:formatCode>General</c:formatCode>
                <c:ptCount val="11"/>
                <c:pt idx="0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referral</c:v>
                </c:pt>
              </c:strCache>
            </c:strRef>
          </c:tx>
          <c:spPr>
            <a:ln w="25400">
              <a:noFill/>
            </a:ln>
          </c:spPr>
          <c:cat>
            <c:strRef>
              <c:f>PivotTables!$A$3:$A$14</c:f>
              <c:strCache>
                <c:ptCount val="11"/>
                <c:pt idx="0">
                  <c:v>7/6/2014</c:v>
                </c:pt>
                <c:pt idx="1">
                  <c:v>7/7/2014</c:v>
                </c:pt>
                <c:pt idx="2">
                  <c:v>7/15/2014</c:v>
                </c:pt>
                <c:pt idx="3">
                  <c:v>7/17/2014</c:v>
                </c:pt>
                <c:pt idx="4">
                  <c:v>7/24/2014</c:v>
                </c:pt>
                <c:pt idx="5">
                  <c:v>7/28/2014</c:v>
                </c:pt>
                <c:pt idx="6">
                  <c:v>7/29/2014</c:v>
                </c:pt>
                <c:pt idx="7">
                  <c:v>7/30/2014</c:v>
                </c:pt>
                <c:pt idx="8">
                  <c:v>7/31/2014</c:v>
                </c:pt>
                <c:pt idx="9">
                  <c:v>8/4/2014</c:v>
                </c:pt>
                <c:pt idx="10">
                  <c:v>8/5/2014</c:v>
                </c:pt>
              </c:strCache>
            </c:strRef>
          </c:cat>
          <c:val>
            <c:numRef>
              <c:f>PivotTables!$D$3:$D$14</c:f>
              <c:numCache>
                <c:formatCode>General</c:formatCode>
                <c:ptCount val="11"/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020160"/>
        <c:axId val="548464320"/>
      </c:areaChart>
      <c:catAx>
        <c:axId val="55702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548464320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54846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702016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trlProps/ctrlProp1.xml><?xml version="1.0" encoding="utf-8"?>
<formControlPr xmlns="http://schemas.microsoft.com/office/spreadsheetml/2009/9/main" objectType="Radio" checked="Checked" firstButton="1" fmlaLink="$C$6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3</xdr:row>
      <xdr:rowOff>0</xdr:rowOff>
    </xdr:from>
    <xdr:to>
      <xdr:col>13</xdr:col>
      <xdr:colOff>676274</xdr:colOff>
      <xdr:row>17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171450</xdr:colOff>
          <xdr:row>21</xdr:row>
          <xdr:rowOff>28575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Source/Medium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19050</xdr:rowOff>
        </xdr:from>
        <xdr:to>
          <xdr:col>2</xdr:col>
          <xdr:colOff>171450</xdr:colOff>
          <xdr:row>22</xdr:row>
          <xdr:rowOff>47625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19050</xdr:rowOff>
        </xdr:from>
        <xdr:to>
          <xdr:col>2</xdr:col>
          <xdr:colOff>171450</xdr:colOff>
          <xdr:row>23</xdr:row>
          <xdr:rowOff>47625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Source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19050</xdr:rowOff>
        </xdr:from>
        <xdr:to>
          <xdr:col>2</xdr:col>
          <xdr:colOff>171450</xdr:colOff>
          <xdr:row>24</xdr:row>
          <xdr:rowOff>47625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Referrer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19050</xdr:rowOff>
        </xdr:from>
        <xdr:to>
          <xdr:col>2</xdr:col>
          <xdr:colOff>171450</xdr:colOff>
          <xdr:row>25</xdr:row>
          <xdr:rowOff>47625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Campaign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19050</xdr:rowOff>
        </xdr:from>
        <xdr:to>
          <xdr:col>2</xdr:col>
          <xdr:colOff>171450</xdr:colOff>
          <xdr:row>26</xdr:row>
          <xdr:rowOff>47625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Social Network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171450</xdr:colOff>
          <xdr:row>27</xdr:row>
          <xdr:rowOff>28575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Landing Page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171450</xdr:colOff>
          <xdr:row>28</xdr:row>
          <xdr:rowOff>28575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Visitor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533400</xdr:colOff>
          <xdr:row>29</xdr:row>
          <xdr:rowOff>19050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 of Sessions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3</xdr:col>
      <xdr:colOff>552212</xdr:colOff>
      <xdr:row>2</xdr:row>
      <xdr:rowOff>114262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1904762" cy="3047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e" refreshedDate="41857.366088194445" createdVersion="4" refreshedVersion="4" minRefreshableVersion="3" recordCount="12">
  <cacheSource type="worksheet">
    <worksheetSource name="Q1A1"/>
  </cacheSource>
  <cacheFields count="3">
    <cacheField name="Date" numFmtId="14">
      <sharedItems containsSemiMixedTypes="0" containsNonDate="0" containsDate="1" containsString="0" minDate="2014-05-14T00:00:00" maxDate="2014-08-06T00:00:00" count="41">
        <d v="2014-07-06T00:00:00"/>
        <d v="2014-07-07T00:00:00"/>
        <d v="2014-07-15T00:00:00"/>
        <d v="2014-07-17T00:00:00"/>
        <d v="2014-07-24T00:00:00"/>
        <d v="2014-07-28T00:00:00"/>
        <d v="2014-07-29T00:00:00"/>
        <d v="2014-07-30T00:00:00"/>
        <d v="2014-07-31T00:00:00"/>
        <d v="2014-08-04T00:00:00"/>
        <d v="2014-08-05T00:00:00"/>
        <d v="2014-06-10T00:00:00" u="1"/>
        <d v="2014-05-24T00:00:00" u="1"/>
        <d v="2014-06-03T00:00:00" u="1"/>
        <d v="2014-05-17T00:00:00" u="1"/>
        <d v="2014-05-29T00:00:00" u="1"/>
        <d v="2014-06-08T00:00:00" u="1"/>
        <d v="2014-05-22T00:00:00" u="1"/>
        <d v="2014-06-01T00:00:00" u="1"/>
        <d v="2014-05-15T00:00:00" u="1"/>
        <d v="2014-05-27T00:00:00" u="1"/>
        <d v="2014-06-06T00:00:00" u="1"/>
        <d v="2014-05-20T00:00:00" u="1"/>
        <d v="2014-06-11T00:00:00" u="1"/>
        <d v="2014-05-25T00:00:00" u="1"/>
        <d v="2014-06-04T00:00:00" u="1"/>
        <d v="2014-05-18T00:00:00" u="1"/>
        <d v="2014-05-30T00:00:00" u="1"/>
        <d v="2014-06-09T00:00:00" u="1"/>
        <d v="2014-05-23T00:00:00" u="1"/>
        <d v="2014-06-02T00:00:00" u="1"/>
        <d v="2014-05-16T00:00:00" u="1"/>
        <d v="2014-05-28T00:00:00" u="1"/>
        <d v="2014-06-07T00:00:00" u="1"/>
        <d v="2014-05-21T00:00:00" u="1"/>
        <d v="2014-05-14T00:00:00" u="1"/>
        <d v="2014-06-12T00:00:00" u="1"/>
        <d v="2014-05-26T00:00:00" u="1"/>
        <d v="2014-06-05T00:00:00" u="1"/>
        <d v="2014-05-19T00:00:00" u="1"/>
        <d v="2014-05-31T00:00:00" u="1"/>
      </sharedItems>
    </cacheField>
    <cacheField name="Medium" numFmtId="49">
      <sharedItems count="8">
        <s v="organic"/>
        <s v="referral"/>
        <s v="(none)"/>
        <s v="social" u="1"/>
        <s v="trial" u="1"/>
        <s v="installer" u="1"/>
        <s v="aeBasic" u="1"/>
        <s v="freewb" u="1"/>
      </sharedItems>
    </cacheField>
    <cacheField name="Sessions" numFmtId="0">
      <sharedItems containsSemiMixedTypes="0" containsString="0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n v="1"/>
  </r>
  <r>
    <x v="1"/>
    <x v="1"/>
    <n v="4"/>
  </r>
  <r>
    <x v="2"/>
    <x v="2"/>
    <n v="2"/>
  </r>
  <r>
    <x v="3"/>
    <x v="0"/>
    <n v="1"/>
  </r>
  <r>
    <x v="4"/>
    <x v="0"/>
    <n v="1"/>
  </r>
  <r>
    <x v="5"/>
    <x v="0"/>
    <n v="1"/>
  </r>
  <r>
    <x v="6"/>
    <x v="0"/>
    <n v="1"/>
  </r>
  <r>
    <x v="7"/>
    <x v="0"/>
    <n v="1"/>
  </r>
  <r>
    <x v="8"/>
    <x v="0"/>
    <n v="1"/>
  </r>
  <r>
    <x v="9"/>
    <x v="2"/>
    <n v="1"/>
  </r>
  <r>
    <x v="10"/>
    <x v="2"/>
    <n v="1"/>
  </r>
  <r>
    <x v="10"/>
    <x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6">
  <location ref="A1:E14" firstHeaderRow="1" firstDataRow="2" firstDataCol="1"/>
  <pivotFields count="3">
    <pivotField axis="axisRow" numFmtId="14" showAll="0" defaultSubtotal="0">
      <items count="41">
        <item m="1" x="35"/>
        <item m="1" x="19"/>
        <item m="1" x="31"/>
        <item m="1" x="14"/>
        <item m="1" x="26"/>
        <item m="1" x="39"/>
        <item m="1" x="22"/>
        <item m="1" x="34"/>
        <item m="1" x="17"/>
        <item m="1" x="29"/>
        <item m="1" x="12"/>
        <item m="1" x="24"/>
        <item m="1" x="37"/>
        <item m="1" x="20"/>
        <item m="1" x="32"/>
        <item m="1" x="15"/>
        <item m="1" x="27"/>
        <item m="1" x="40"/>
        <item m="1" x="18"/>
        <item m="1" x="30"/>
        <item m="1" x="13"/>
        <item m="1" x="25"/>
        <item m="1" x="38"/>
        <item m="1" x="21"/>
        <item m="1" x="33"/>
        <item m="1" x="16"/>
        <item m="1" x="28"/>
        <item m="1" x="11"/>
        <item m="1" x="23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showAll="0" defaultSubtotal="0">
      <items count="8">
        <item x="2"/>
        <item m="1" x="7"/>
        <item m="1" x="5"/>
        <item x="0"/>
        <item x="1"/>
        <item m="1" x="3"/>
        <item m="1" x="4"/>
        <item m="1" x="6"/>
      </items>
    </pivotField>
    <pivotField dataField="1" showAll="0"/>
  </pivotFields>
  <rowFields count="1">
    <field x="0"/>
  </rowFields>
  <rowItems count="12"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1"/>
  </colFields>
  <colItems count="4">
    <i>
      <x/>
    </i>
    <i>
      <x v="3"/>
    </i>
    <i>
      <x v="4"/>
    </i>
    <i t="grand">
      <x/>
    </i>
  </colItems>
  <dataFields count="1">
    <dataField name="Sum of Sessions" fld="2" baseField="0" baseItem="0"/>
  </dataFields>
  <chartFormats count="8">
    <chartFormat chart="5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5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5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5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5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Q1A1" displayName="Q1A1" ref="A1:C13" totalsRowShown="0" headerRowDxfId="19">
  <tableColumns count="3">
    <tableColumn id="1" name="Date" dataDxfId="21"/>
    <tableColumn id="2" name="Medium" dataDxfId="20"/>
    <tableColumn id="3" name="Session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3" name="Q11A1" displayName="Q11A1" ref="A1:J10" totalsRowShown="0" headerRowDxfId="15">
  <tableColumns count="10">
    <tableColumn id="1" name="Landing Page" dataDxfId="16"/>
    <tableColumn id="2" name="Sessions"/>
    <tableColumn id="3" name="% New Sessions"/>
    <tableColumn id="4" name="New Users"/>
    <tableColumn id="5" name="Bounce Rate"/>
    <tableColumn id="6" name="Pages / Session"/>
    <tableColumn id="7" name="Avg. Session Duration"/>
    <tableColumn id="8" name="Goal Completions"/>
    <tableColumn id="9" name="Goal Value"/>
    <tableColumn id="10" name="Goal Conversion Rat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4" name="Q12A1" displayName="Q12A1" ref="A1:J3" totalsRowShown="0" headerRowDxfId="13">
  <tableColumns count="10">
    <tableColumn id="1" name="User Type" dataDxfId="14"/>
    <tableColumn id="2" name="Sessions"/>
    <tableColumn id="3" name="% New Sessions"/>
    <tableColumn id="4" name="New Users"/>
    <tableColumn id="5" name="Bounce Rate"/>
    <tableColumn id="6" name="Pages / Session"/>
    <tableColumn id="7" name="Avg. Session Duration"/>
    <tableColumn id="8" name="Goal Completions"/>
    <tableColumn id="9" name="Goal Value"/>
    <tableColumn id="10" name="Goal Conversion Rat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5" name="Q13A1" displayName="Q13A1" ref="A1:J8" totalsRowShown="0" headerRowDxfId="11">
  <tableColumns count="10">
    <tableColumn id="1" name="Count of Sessions" dataDxfId="12"/>
    <tableColumn id="2" name="Sessions"/>
    <tableColumn id="3" name="% New Sessions"/>
    <tableColumn id="4" name="New Users"/>
    <tableColumn id="5" name="Bounce Rate"/>
    <tableColumn id="6" name="Pages / Session"/>
    <tableColumn id="7" name="Avg. Session Duration"/>
    <tableColumn id="8" name="Goal Completions"/>
    <tableColumn id="9" name="Goal Value"/>
    <tableColumn id="10" name="Goal Conversion Rat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Q3A1" displayName="Q3A1" ref="A1:C2" totalsRowShown="0" headerRowDxfId="10">
  <tableColumns count="3">
    <tableColumn id="1" name="Goal Conversion Rate"/>
    <tableColumn id="2" name="Goal Completions"/>
    <tableColumn id="3" name="Goal Valu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Q4A1" displayName="Q4A1" ref="A1:I2" totalsRowShown="0" headerRowDxfId="9">
  <tableColumns count="9">
    <tableColumn id="1" name="Sessions"/>
    <tableColumn id="2" name="% New Sessions"/>
    <tableColumn id="3" name="New Users"/>
    <tableColumn id="4" name="Bounce Rate"/>
    <tableColumn id="5" name="Pages / Session"/>
    <tableColumn id="6" name="Avg. Session Duration"/>
    <tableColumn id="7" name="Goal Completions"/>
    <tableColumn id="8" name="Goal Value"/>
    <tableColumn id="9" name="Goal Conversion Rat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Q5A1" displayName="Q5A1" ref="A1:J4" totalsRowShown="0" headerRowDxfId="7">
  <tableColumns count="10">
    <tableColumn id="1" name="Source / Medium" dataDxfId="8"/>
    <tableColumn id="2" name="Sessions"/>
    <tableColumn id="3" name="% New Sessions"/>
    <tableColumn id="4" name="New Users"/>
    <tableColumn id="5" name="Bounce Rate"/>
    <tableColumn id="6" name="Pages / Session"/>
    <tableColumn id="7" name="Avg. Session Duration"/>
    <tableColumn id="8" name="Goal Completions"/>
    <tableColumn id="9" name="Goal Value"/>
    <tableColumn id="10" name="Goal Conversion Rat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Q6A1" displayName="Q6A1" ref="A1:J4" totalsRowShown="0" headerRowDxfId="5">
  <tableColumns count="10">
    <tableColumn id="1" name="Medium" dataDxfId="6"/>
    <tableColumn id="2" name="Sessions"/>
    <tableColumn id="3" name="% New Sessions"/>
    <tableColumn id="4" name="New Users"/>
    <tableColumn id="5" name="Bounce Rate"/>
    <tableColumn id="6" name="Pages / Session"/>
    <tableColumn id="7" name="Avg. Session Duration"/>
    <tableColumn id="8" name="Goal Completions"/>
    <tableColumn id="9" name="Goal Value"/>
    <tableColumn id="10" name="Goal Conversion Ra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Q7A1" displayName="Q7A1" ref="A1:J4" totalsRowShown="0" headerRowDxfId="3">
  <tableColumns count="10">
    <tableColumn id="1" name="Source" dataDxfId="4"/>
    <tableColumn id="2" name="Sessions"/>
    <tableColumn id="3" name="% New Sessions"/>
    <tableColumn id="4" name="New Users"/>
    <tableColumn id="5" name="Bounce Rate"/>
    <tableColumn id="6" name="Pages / Session"/>
    <tableColumn id="7" name="Avg. Session Duration"/>
    <tableColumn id="8" name="Goal Completions"/>
    <tableColumn id="9" name="Goal Value"/>
    <tableColumn id="10" name="Goal Conversion Rat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Q8A1" displayName="Q8A1" ref="A1:J2" totalsRowShown="0" headerRowDxfId="1">
  <tableColumns count="10">
    <tableColumn id="1" name="Full Referrer" dataDxfId="2"/>
    <tableColumn id="2" name="Sessions"/>
    <tableColumn id="3" name="% New Sessions"/>
    <tableColumn id="4" name="New Users"/>
    <tableColumn id="5" name="Bounce Rate"/>
    <tableColumn id="6" name="Pages / Session"/>
    <tableColumn id="7" name="Avg. Session Duration"/>
    <tableColumn id="8" name="Goal Completions"/>
    <tableColumn id="9" name="Goal Value"/>
    <tableColumn id="10" name="Goal Conversion Rat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Q9A1" displayName="Q9A1" ref="A1:A2" totalsRowShown="0" headerRowDxfId="0">
  <tableColumns count="1">
    <tableColumn id="1" name="Column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" name="Q10A1" displayName="Q10A1" ref="A1:J2" totalsRowShown="0" headerRowDxfId="17">
  <tableColumns count="10">
    <tableColumn id="1" name="Social Network" dataDxfId="18"/>
    <tableColumn id="2" name="Sessions"/>
    <tableColumn id="3" name="% New Sessions"/>
    <tableColumn id="4" name="New Users"/>
    <tableColumn id="5" name="Bounce Rate"/>
    <tableColumn id="6" name="Pages / Session"/>
    <tableColumn id="7" name="Avg. Session Duration"/>
    <tableColumn id="8" name="Goal Completions"/>
    <tableColumn id="9" name="Goal Value"/>
    <tableColumn id="10" name="Goal Conversion R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gaaquisitiong&amp;utm_campaign=gaacquisitiong2-0&amp;utm_medium=freewb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table" Target="../tables/table7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table" Target="../tables/table8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table" Target="../tables/table9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table" Target="../tables/table10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table" Target="../tables/table11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table" Target="../tables/table12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table" Target="../tables/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0"/>
  <sheetViews>
    <sheetView showGridLines="0" tabSelected="1" zoomScaleNormal="100" workbookViewId="0">
      <selection activeCell="K3" sqref="K3"/>
    </sheetView>
  </sheetViews>
  <sheetFormatPr defaultRowHeight="15" x14ac:dyDescent="0.25"/>
  <cols>
    <col min="1" max="1" width="1" customWidth="1"/>
    <col min="2" max="14" width="10.140625" customWidth="1"/>
    <col min="15" max="15" width="3.140625" customWidth="1"/>
  </cols>
  <sheetData>
    <row r="1" spans="3:14" ht="18.75" x14ac:dyDescent="0.3">
      <c r="N1" s="11" t="s">
        <v>28</v>
      </c>
    </row>
    <row r="2" spans="3:14" x14ac:dyDescent="0.25">
      <c r="N2" s="12" t="s">
        <v>21</v>
      </c>
    </row>
    <row r="3" spans="3:14" x14ac:dyDescent="0.25">
      <c r="F3" s="39" t="s">
        <v>114</v>
      </c>
      <c r="G3" s="40">
        <f ca="1">I3-30</f>
        <v>41826</v>
      </c>
      <c r="H3" s="39" t="s">
        <v>115</v>
      </c>
      <c r="I3" s="40">
        <f ca="1">TODAY()-1</f>
        <v>41856</v>
      </c>
      <c r="K3" s="38" t="s">
        <v>20</v>
      </c>
      <c r="N3" s="12" t="s">
        <v>22</v>
      </c>
    </row>
    <row r="6" spans="3:14" x14ac:dyDescent="0.25">
      <c r="C6">
        <v>1</v>
      </c>
    </row>
    <row r="18" spans="2:14" x14ac:dyDescent="0.25">
      <c r="B18" s="7"/>
      <c r="C18" s="7"/>
      <c r="D18" s="19" t="s">
        <v>91</v>
      </c>
      <c r="E18" s="20"/>
      <c r="F18" s="22">
        <f>'Q4'!A2</f>
        <v>17</v>
      </c>
      <c r="G18" s="23">
        <f>'Q4'!B2</f>
        <v>0.58823529411764708</v>
      </c>
      <c r="H18" s="22">
        <f>'Q4'!C2</f>
        <v>10</v>
      </c>
      <c r="I18" s="23">
        <f>'Q4'!D2</f>
        <v>0.58823529411764708</v>
      </c>
      <c r="J18" s="25">
        <f>'Q4'!E2</f>
        <v>2.8823529411764706</v>
      </c>
      <c r="K18" s="36">
        <f>'Q4'!F2/60/60/24</f>
        <v>6.557053376906318E-3</v>
      </c>
      <c r="L18" s="22">
        <f>'Q4'!G2</f>
        <v>0</v>
      </c>
      <c r="M18" s="21">
        <f>'Q4'!H2</f>
        <v>0</v>
      </c>
      <c r="N18" s="24">
        <f>'Q4'!I2</f>
        <v>0</v>
      </c>
    </row>
    <row r="20" spans="2:14" ht="36.75" x14ac:dyDescent="0.25">
      <c r="B20" s="8" t="s">
        <v>40</v>
      </c>
      <c r="C20" s="8"/>
      <c r="D20" s="16" t="str">
        <f>IF($C$6=1,'Q5'!A1,IF($C$6=2,'Q6'!A1,IF($C$6=3,'Q7'!A1,IF($C$6=4,'Q8'!A1,IF($C$6=5,'Q9'!A1,IF($C$6=6,'Q10'!A1,IF($C$6=7,'Q11'!A1,IF($C$6=8,'Q12'!A1,'Q13'!A1))))))))</f>
        <v>Source / Medium</v>
      </c>
      <c r="E20" s="8"/>
      <c r="F20" s="37" t="str">
        <f>IF($C$6=1,'Q5'!B1,IF($C$6=2,'Q6'!B1,IF($C$6=3,'Q7'!B1,IF($C$6=4,'Q8'!B1,IF($C$6=5,'Q9'!B1,IF($C$6=6,'Q10'!B1,IF($C$6=7,'Q11'!B1,IF($C$6=8,'Q12'!B1,'Q13'!B1))))))))</f>
        <v>Sessions</v>
      </c>
      <c r="G20" s="37" t="str">
        <f>IF($C$6=1,'Q5'!C1,IF($C$6=2,'Q6'!C1,IF($C$6=3,'Q7'!C1,IF($C$6=4,'Q8'!C1,IF($C$6=5,'Q9'!C1,IF($C$6=6,'Q10'!C1,IF($C$6=7,'Q11'!C1,IF($C$6=8,'Q12'!C1,'Q13'!C1))))))))</f>
        <v>% New Sessions</v>
      </c>
      <c r="H20" s="37" t="str">
        <f>IF($C$6=1,'Q5'!D1,IF($C$6=2,'Q6'!D1,IF($C$6=3,'Q7'!D1,IF($C$6=4,'Q8'!D1,IF($C$6=5,'Q9'!D1,IF($C$6=6,'Q10'!D1,IF($C$6=7,'Q11'!D1,IF($C$6=8,'Q12'!D1,'Q13'!D1))))))))</f>
        <v>New Users</v>
      </c>
      <c r="I20" s="37" t="str">
        <f>IF($C$6=1,'Q5'!E1,IF($C$6=2,'Q6'!E1,IF($C$6=3,'Q7'!E1,IF($C$6=4,'Q8'!E1,IF($C$6=5,'Q9'!E1,IF($C$6=6,'Q10'!E1,IF($C$6=7,'Q11'!E1,IF($C$6=8,'Q12'!E1,'Q13'!E1))))))))</f>
        <v>Bounce Rate</v>
      </c>
      <c r="J20" s="37" t="str">
        <f>IF($C$6=1,'Q5'!F1,IF($C$6=2,'Q6'!F1,IF($C$6=3,'Q7'!F1,IF($C$6=4,'Q8'!F1,IF($C$6=5,'Q9'!F1,IF($C$6=6,'Q10'!F1,IF($C$6=7,'Q11'!F1,IF($C$6=8,'Q12'!F1,'Q13'!F1))))))))</f>
        <v>Pages / Session</v>
      </c>
      <c r="K20" s="37" t="str">
        <f>IF($C$6=1,'Q5'!G1,IF($C$6=2,'Q6'!G1,IF($C$6=3,'Q7'!G1,IF($C$6=4,'Q8'!G1,IF($C$6=5,'Q9'!G1,IF($C$6=6,'Q10'!G1,IF($C$6=7,'Q11'!G1,IF($C$6=8,'Q12'!G1,'Q13'!G1))))))))</f>
        <v>Avg. Session Duration</v>
      </c>
      <c r="L20" s="37" t="str">
        <f>IF($C$6=1,'Q5'!H1,IF($C$6=2,'Q6'!H1,IF($C$6=3,'Q7'!H1,IF($C$6=4,'Q8'!H1,IF($C$6=5,'Q9'!H1,IF($C$6=6,'Q10'!H1,IF($C$6=7,'Q11'!H1,IF($C$6=8,'Q12'!H1,'Q13'!H1))))))))</f>
        <v>Goal Completions</v>
      </c>
      <c r="M20" s="37" t="str">
        <f>IF($C$6=1,'Q5'!I1,IF($C$6=2,'Q6'!I1,IF($C$6=3,'Q7'!I1,IF($C$6=4,'Q8'!I1,IF($C$6=5,'Q9'!I1,IF($C$6=6,'Q10'!I1,IF($C$6=7,'Q11'!I1,IF($C$6=8,'Q12'!I1,'Q13'!I1))))))))</f>
        <v>Goal Value</v>
      </c>
      <c r="N20" s="37" t="str">
        <f>IF($C$6=1,'Q5'!J1,IF($C$6=2,'Q6'!J1,IF($C$6=3,'Q7'!J1,IF($C$6=4,'Q8'!J1,IF($C$6=5,'Q9'!J1,IF($C$6=6,'Q10'!J1,IF($C$6=7,'Q11'!J1,IF($C$6=8,'Q12'!J1,'Q13'!J1))))))))</f>
        <v>Goal Conversion Rate</v>
      </c>
    </row>
    <row r="21" spans="2:14" x14ac:dyDescent="0.25">
      <c r="D21" s="17" t="str">
        <f>IF(ISBLANK(IF($C$6=1,'Q5'!A2,IF($C$6=2,'Q6'!A2,IF($C$6=3,'Q7'!A2,IF($C$6=4,'Q8'!A2,IF($C$6=5,'Q9'!A2,IF($C$6=6,'Q10'!A2,IF($C$6=7,'Q11'!A2,IF($C$6=8,'Q12'!A2,'Q13'!A2))))))))),"",IF($C$6=1,'Q5'!A2,IF($C$6=2,'Q6'!A2,IF($C$6=3,'Q7'!A2,IF($C$6=4,'Q8'!A2,IF($C$6=5,'Q9'!A2,IF($C$6=6,'Q10'!A2,IF($C$6=7,'Q11'!A2,IF($C$6=8,'Q12'!A2,'Q13'!A2)))))))))</f>
        <v>google / organic</v>
      </c>
      <c r="E21" s="9"/>
      <c r="F21" s="26">
        <f>IF($C$6=1,'Q5'!B2,IF($C$6=2,'Q6'!B2,IF($C$6=3,'Q7'!B2,IF($C$6=4,'Q8'!B2,IF($C$6=5,'Q9'!B2,IF($C$6=6,'Q10'!B2,IF($C$6=7,'Q11'!B2,IF($C$6=8,'Q12'!B2,'Q13'!B2))))))))</f>
        <v>9</v>
      </c>
      <c r="G21" s="28">
        <f>IF($C$6=1,'Q5'!C2,IF($C$6=2,'Q6'!C2,IF($C$6=3,'Q7'!C2,IF($C$6=4,'Q8'!C2,IF($C$6=5,'Q9'!C2,IF($C$6=6,'Q10'!C2,IF($C$6=7,'Q11'!C2,IF($C$6=8,'Q12'!C2,'Q13'!C2))))))))</f>
        <v>0.88888888888888884</v>
      </c>
      <c r="H21" s="26">
        <f>IF($C$6=1,'Q5'!D2,IF($C$6=2,'Q6'!D2,IF($C$6=3,'Q7'!D2,IF($C$6=4,'Q8'!D2,IF($C$6=5,'Q9'!D2,IF($C$6=6,'Q10'!D2,IF($C$6=7,'Q11'!D2,IF($C$6=8,'Q12'!D2,'Q13'!D2))))))))</f>
        <v>8</v>
      </c>
      <c r="I21" s="28">
        <f>IF($C$6=1,'Q5'!E2,IF($C$6=2,'Q6'!E2,IF($C$6=3,'Q7'!E2,IF($C$6=4,'Q8'!E2,IF($C$6=5,'Q9'!E2,IF($C$6=6,'Q10'!E2,IF($C$6=7,'Q11'!E2,IF($C$6=8,'Q12'!E2,'Q13'!E2))))))))</f>
        <v>0.44444444444444442</v>
      </c>
      <c r="J21" s="32">
        <f>IF($C$6=1,'Q5'!F2,IF($C$6=2,'Q6'!F2,IF($C$6=3,'Q7'!F2,IF($C$6=4,'Q8'!F2,IF($C$6=5,'Q9'!F2,IF($C$6=6,'Q10'!F2,IF($C$6=7,'Q11'!F2,IF($C$6=8,'Q12'!F2,'Q13'!F2))))))))</f>
        <v>3.4444444444444446</v>
      </c>
      <c r="K21" s="34">
        <f>IF($C$6=1,'Q5'!G2,IF($C$6=2,'Q6'!G2,IF($C$6=3,'Q7'!G2,IF($C$6=4,'Q8'!G2,IF($C$6=5,'Q9'!G2,IF($C$6=6,'Q10'!G2,IF($C$6=7,'Q11'!G2,IF($C$6=8,'Q12'!G2,'Q13'!G2))))))))/60/60/24</f>
        <v>6.7631172839506181E-3</v>
      </c>
      <c r="L21" s="26">
        <f>IF($C$6=1,'Q5'!H2,IF($C$6=2,'Q6'!H2,IF($C$6=3,'Q7'!H2,IF($C$6=4,'Q8'!H2,IF($C$6=5,'Q9'!H2,IF($C$6=6,'Q10'!H2,IF($C$6=7,'Q11'!H2,IF($C$6=8,'Q12'!H2,'Q13'!H2))))))))</f>
        <v>0</v>
      </c>
      <c r="M21" s="9">
        <f>IF($C$6=1,'Q5'!I2,IF($C$6=2,'Q6'!I2,IF($C$6=3,'Q7'!I2,IF($C$6=4,'Q8'!I2,IF($C$6=5,'Q9'!I2,IF($C$6=6,'Q10'!I2,IF($C$6=7,'Q11'!I2,IF($C$6=8,'Q12'!I2,'Q13'!I2))))))))</f>
        <v>0</v>
      </c>
      <c r="N21" s="30">
        <f>IF($C$6=1,'Q5'!J2,IF($C$6=2,'Q6'!J2,IF($C$6=3,'Q7'!J2,IF($C$6=4,'Q8'!J2,IF($C$6=5,'Q9'!J2,IF($C$6=6,'Q10'!J2,IF($C$6=7,'Q11'!J2,IF($C$6=8,'Q12'!J2,'Q13'!J2))))))))</f>
        <v>0</v>
      </c>
    </row>
    <row r="22" spans="2:14" x14ac:dyDescent="0.25">
      <c r="D22" s="18" t="str">
        <f>IF(ISBLANK(IF($C$6=1,'Q5'!A3,IF($C$6=2,'Q6'!A3,IF($C$6=3,'Q7'!A3,IF($C$6=4,'Q8'!A3,IF($C$6=5,'Q9'!A3,IF($C$6=6,'Q10'!A3,IF($C$6=7,'Q11'!A3,IF($C$6=8,'Q12'!A3,'Q13'!A3))))))))),"",IF($C$6=1,'Q5'!A3,IF($C$6=2,'Q6'!A3,IF($C$6=3,'Q7'!A3,IF($C$6=4,'Q8'!A3,IF($C$6=5,'Q9'!A3,IF($C$6=6,'Q10'!A3,IF($C$6=7,'Q11'!A3,IF($C$6=8,'Q12'!A3,'Q13'!A3)))))))))</f>
        <v>(direct) / (none)</v>
      </c>
      <c r="E22" s="10"/>
      <c r="F22" s="27">
        <f>IF($C$6=1,'Q5'!B3,IF($C$6=2,'Q6'!B3,IF($C$6=3,'Q7'!B3,IF($C$6=4,'Q8'!B3,IF($C$6=5,'Q9'!B3,IF($C$6=6,'Q10'!B3,IF($C$6=7,'Q11'!B3,IF($C$6=8,'Q12'!B3,'Q13'!B3))))))))</f>
        <v>4</v>
      </c>
      <c r="G22" s="29">
        <f>IF($C$6=1,'Q5'!C3,IF($C$6=2,'Q6'!C3,IF($C$6=3,'Q7'!C3,IF($C$6=4,'Q8'!C3,IF($C$6=5,'Q9'!C3,IF($C$6=6,'Q10'!C3,IF($C$6=7,'Q11'!C3,IF($C$6=8,'Q12'!C3,'Q13'!C3))))))))</f>
        <v>0.25</v>
      </c>
      <c r="H22" s="27">
        <f>IF($C$6=1,'Q5'!D3,IF($C$6=2,'Q6'!D3,IF($C$6=3,'Q7'!D3,IF($C$6=4,'Q8'!D3,IF($C$6=5,'Q9'!D3,IF($C$6=6,'Q10'!D3,IF($C$6=7,'Q11'!D3,IF($C$6=8,'Q12'!D3,'Q13'!D3))))))))</f>
        <v>1</v>
      </c>
      <c r="I22" s="29">
        <f>IF($C$6=1,'Q5'!E3,IF($C$6=2,'Q6'!E3,IF($C$6=3,'Q7'!E3,IF($C$6=4,'Q8'!E3,IF($C$6=5,'Q9'!E3,IF($C$6=6,'Q10'!E3,IF($C$6=7,'Q11'!E3,IF($C$6=8,'Q12'!E3,'Q13'!E3))))))))</f>
        <v>1</v>
      </c>
      <c r="J22" s="33">
        <f>IF($C$6=1,'Q5'!F3,IF($C$6=2,'Q6'!F3,IF($C$6=3,'Q7'!F3,IF($C$6=4,'Q8'!F3,IF($C$6=5,'Q9'!F3,IF($C$6=6,'Q10'!F3,IF($C$6=7,'Q11'!F3,IF($C$6=8,'Q12'!F3,'Q13'!F3))))))))</f>
        <v>1</v>
      </c>
      <c r="K22" s="35">
        <f>IF($C$6=1,'Q5'!G3,IF($C$6=2,'Q6'!G3,IF($C$6=3,'Q7'!G3,IF($C$6=4,'Q8'!G3,IF($C$6=5,'Q9'!G3,IF($C$6=6,'Q10'!G3,IF($C$6=7,'Q11'!G3,IF($C$6=8,'Q12'!G3,'Q13'!G3))))))))/60/60/24</f>
        <v>0</v>
      </c>
      <c r="L22" s="27">
        <f>IF($C$6=1,'Q5'!H3,IF($C$6=2,'Q6'!H3,IF($C$6=3,'Q7'!H3,IF($C$6=4,'Q8'!H3,IF($C$6=5,'Q9'!H3,IF($C$6=6,'Q10'!H3,IF($C$6=7,'Q11'!H3,IF($C$6=8,'Q12'!H3,'Q13'!H3))))))))</f>
        <v>0</v>
      </c>
      <c r="M22" s="10">
        <f>IF($C$6=1,'Q5'!I3,IF($C$6=2,'Q6'!I3,IF($C$6=3,'Q7'!I3,IF($C$6=4,'Q8'!I3,IF($C$6=5,'Q9'!I3,IF($C$6=6,'Q10'!I3,IF($C$6=7,'Q11'!I3,IF($C$6=8,'Q12'!I3,'Q13'!I3))))))))</f>
        <v>0</v>
      </c>
      <c r="N22" s="31">
        <f>IF($C$6=1,'Q5'!J3,IF($C$6=2,'Q6'!J3,IF($C$6=3,'Q7'!J3,IF($C$6=4,'Q8'!J3,IF($C$6=5,'Q9'!J3,IF($C$6=6,'Q10'!J3,IF($C$6=7,'Q11'!J3,IF($C$6=8,'Q12'!J3,'Q13'!J3))))))))</f>
        <v>0</v>
      </c>
    </row>
    <row r="23" spans="2:14" x14ac:dyDescent="0.25">
      <c r="D23" s="18" t="str">
        <f>IF(ISBLANK(IF($C$6=1,'Q5'!A4,IF($C$6=2,'Q6'!A4,IF($C$6=3,'Q7'!A4,IF($C$6=4,'Q8'!A4,IF($C$6=5,'Q9'!A4,IF($C$6=6,'Q10'!A4,IF($C$6=7,'Q11'!A4,IF($C$6=8,'Q12'!A4,'Q13'!A4))))))))),"",IF($C$6=1,'Q5'!A4,IF($C$6=2,'Q6'!A4,IF($C$6=3,'Q7'!A4,IF($C$6=4,'Q8'!A4,IF($C$6=5,'Q9'!A4,IF($C$6=6,'Q10'!A4,IF($C$6=7,'Q11'!A4,IF($C$6=8,'Q12'!A4,'Q13'!A4)))))))))</f>
        <v>stackoverflow.com / referral</v>
      </c>
      <c r="E23" s="10"/>
      <c r="F23" s="27">
        <f>IF($C$6=1,'Q5'!B4,IF($C$6=2,'Q6'!B4,IF($C$6=3,'Q7'!B4,IF($C$6=4,'Q8'!B4,IF($C$6=5,'Q9'!B4,IF($C$6=6,'Q10'!B4,IF($C$6=7,'Q11'!B4,IF($C$6=8,'Q12'!B4,'Q13'!B4))))))))</f>
        <v>4</v>
      </c>
      <c r="G23" s="29">
        <f>IF($C$6=1,'Q5'!C4,IF($C$6=2,'Q6'!C4,IF($C$6=3,'Q7'!C4,IF($C$6=4,'Q8'!C4,IF($C$6=5,'Q9'!C4,IF($C$6=6,'Q10'!C4,IF($C$6=7,'Q11'!C4,IF($C$6=8,'Q12'!C4,'Q13'!C4))))))))</f>
        <v>0.25</v>
      </c>
      <c r="H23" s="27">
        <f>IF($C$6=1,'Q5'!D4,IF($C$6=2,'Q6'!D4,IF($C$6=3,'Q7'!D4,IF($C$6=4,'Q8'!D4,IF($C$6=5,'Q9'!D4,IF($C$6=6,'Q10'!D4,IF($C$6=7,'Q11'!D4,IF($C$6=8,'Q12'!D4,'Q13'!D4))))))))</f>
        <v>1</v>
      </c>
      <c r="I23" s="29">
        <f>IF($C$6=1,'Q5'!E4,IF($C$6=2,'Q6'!E4,IF($C$6=3,'Q7'!E4,IF($C$6=4,'Q8'!E4,IF($C$6=5,'Q9'!E4,IF($C$6=6,'Q10'!E4,IF($C$6=7,'Q11'!E4,IF($C$6=8,'Q12'!E4,'Q13'!E4))))))))</f>
        <v>0.5</v>
      </c>
      <c r="J23" s="33">
        <f>IF($C$6=1,'Q5'!F4,IF($C$6=2,'Q6'!F4,IF($C$6=3,'Q7'!F4,IF($C$6=4,'Q8'!F4,IF($C$6=5,'Q9'!F4,IF($C$6=6,'Q10'!F4,IF($C$6=7,'Q11'!F4,IF($C$6=8,'Q12'!F4,'Q13'!F4))))))))</f>
        <v>3.5</v>
      </c>
      <c r="K23" s="35">
        <f>IF($C$6=1,'Q5'!G4,IF($C$6=2,'Q6'!G4,IF($C$6=3,'Q7'!G4,IF($C$6=4,'Q8'!G4,IF($C$6=5,'Q9'!G4,IF($C$6=6,'Q10'!G4,IF($C$6=7,'Q11'!G4,IF($C$6=8,'Q12'!G4,'Q13'!G4))))))))/60/60/24</f>
        <v>1.2650462962962962E-2</v>
      </c>
      <c r="L23" s="27">
        <f>IF($C$6=1,'Q5'!H4,IF($C$6=2,'Q6'!H4,IF($C$6=3,'Q7'!H4,IF($C$6=4,'Q8'!H4,IF($C$6=5,'Q9'!H4,IF($C$6=6,'Q10'!H4,IF($C$6=7,'Q11'!H4,IF($C$6=8,'Q12'!H4,'Q13'!H4))))))))</f>
        <v>0</v>
      </c>
      <c r="M23" s="10">
        <f>IF($C$6=1,'Q5'!I4,IF($C$6=2,'Q6'!I4,IF($C$6=3,'Q7'!I4,IF($C$6=4,'Q8'!I4,IF($C$6=5,'Q9'!I4,IF($C$6=6,'Q10'!I4,IF($C$6=7,'Q11'!I4,IF($C$6=8,'Q12'!I4,'Q13'!I4))))))))</f>
        <v>0</v>
      </c>
      <c r="N23" s="31">
        <f>IF($C$6=1,'Q5'!J4,IF($C$6=2,'Q6'!J4,IF($C$6=3,'Q7'!J4,IF($C$6=4,'Q8'!J4,IF($C$6=5,'Q9'!J4,IF($C$6=6,'Q10'!J4,IF($C$6=7,'Q11'!J4,IF($C$6=8,'Q12'!J4,'Q13'!J4))))))))</f>
        <v>0</v>
      </c>
    </row>
    <row r="24" spans="2:14" x14ac:dyDescent="0.25">
      <c r="B24" s="14"/>
      <c r="C24" s="15"/>
      <c r="D24" s="18" t="str">
        <f>IF(ISBLANK(IF($C$6=1,'Q5'!A5,IF($C$6=2,'Q6'!A5,IF($C$6=3,'Q7'!A5,IF($C$6=4,'Q8'!A5,IF($C$6=5,'Q9'!A5,IF($C$6=6,'Q10'!A5,IF($C$6=7,'Q11'!A5,IF($C$6=8,'Q12'!A5,'Q13'!A5))))))))),"",IF($C$6=1,'Q5'!A5,IF($C$6=2,'Q6'!A5,IF($C$6=3,'Q7'!A5,IF($C$6=4,'Q8'!A5,IF($C$6=5,'Q9'!A5,IF($C$6=6,'Q10'!A5,IF($C$6=7,'Q11'!A5,IF($C$6=8,'Q12'!A5,'Q13'!A5)))))))))</f>
        <v/>
      </c>
      <c r="E24" s="10"/>
      <c r="F24" s="27">
        <f>IF($C$6=1,'Q5'!B5,IF($C$6=2,'Q6'!B5,IF($C$6=3,'Q7'!B5,IF($C$6=4,'Q8'!B5,IF($C$6=5,'Q9'!B5,IF($C$6=6,'Q10'!B5,IF($C$6=7,'Q11'!B5,IF($C$6=8,'Q12'!B5,'Q13'!B5))))))))</f>
        <v>0</v>
      </c>
      <c r="G24" s="29">
        <f>IF($C$6=1,'Q5'!C5,IF($C$6=2,'Q6'!C5,IF($C$6=3,'Q7'!C5,IF($C$6=4,'Q8'!C5,IF($C$6=5,'Q9'!C5,IF($C$6=6,'Q10'!C5,IF($C$6=7,'Q11'!C5,IF($C$6=8,'Q12'!C5,'Q13'!C5))))))))</f>
        <v>0</v>
      </c>
      <c r="H24" s="27">
        <f>IF($C$6=1,'Q5'!D5,IF($C$6=2,'Q6'!D5,IF($C$6=3,'Q7'!D5,IF($C$6=4,'Q8'!D5,IF($C$6=5,'Q9'!D5,IF($C$6=6,'Q10'!D5,IF($C$6=7,'Q11'!D5,IF($C$6=8,'Q12'!D5,'Q13'!D5))))))))</f>
        <v>0</v>
      </c>
      <c r="I24" s="29">
        <f>IF($C$6=1,'Q5'!E5,IF($C$6=2,'Q6'!E5,IF($C$6=3,'Q7'!E5,IF($C$6=4,'Q8'!E5,IF($C$6=5,'Q9'!E5,IF($C$6=6,'Q10'!E5,IF($C$6=7,'Q11'!E5,IF($C$6=8,'Q12'!E5,'Q13'!E5))))))))</f>
        <v>0</v>
      </c>
      <c r="J24" s="33">
        <f>IF($C$6=1,'Q5'!F5,IF($C$6=2,'Q6'!F5,IF($C$6=3,'Q7'!F5,IF($C$6=4,'Q8'!F5,IF($C$6=5,'Q9'!F5,IF($C$6=6,'Q10'!F5,IF($C$6=7,'Q11'!F5,IF($C$6=8,'Q12'!F5,'Q13'!F5))))))))</f>
        <v>0</v>
      </c>
      <c r="K24" s="35">
        <f>IF($C$6=1,'Q5'!G5,IF($C$6=2,'Q6'!G5,IF($C$6=3,'Q7'!G5,IF($C$6=4,'Q8'!G5,IF($C$6=5,'Q9'!G5,IF($C$6=6,'Q10'!G5,IF($C$6=7,'Q11'!G5,IF($C$6=8,'Q12'!G5,'Q13'!G5))))))))/60/60/24</f>
        <v>0</v>
      </c>
      <c r="L24" s="27">
        <f>IF($C$6=1,'Q5'!H5,IF($C$6=2,'Q6'!H5,IF($C$6=3,'Q7'!H5,IF($C$6=4,'Q8'!H5,IF($C$6=5,'Q9'!H5,IF($C$6=6,'Q10'!H5,IF($C$6=7,'Q11'!H5,IF($C$6=8,'Q12'!H5,'Q13'!H5))))))))</f>
        <v>0</v>
      </c>
      <c r="M24" s="10">
        <f>IF($C$6=1,'Q5'!I5,IF($C$6=2,'Q6'!I5,IF($C$6=3,'Q7'!I5,IF($C$6=4,'Q8'!I5,IF($C$6=5,'Q9'!I5,IF($C$6=6,'Q10'!I5,IF($C$6=7,'Q11'!I5,IF($C$6=8,'Q12'!I5,'Q13'!I5))))))))</f>
        <v>0</v>
      </c>
      <c r="N24" s="31">
        <f>IF($C$6=1,'Q5'!J5,IF($C$6=2,'Q6'!J5,IF($C$6=3,'Q7'!J5,IF($C$6=4,'Q8'!J5,IF($C$6=5,'Q9'!J5,IF($C$6=6,'Q10'!J5,IF($C$6=7,'Q11'!J5,IF($C$6=8,'Q12'!J5,'Q13'!J5))))))))</f>
        <v>0</v>
      </c>
    </row>
    <row r="25" spans="2:14" x14ac:dyDescent="0.25">
      <c r="D25" s="18" t="str">
        <f>IF(ISBLANK(IF($C$6=1,'Q5'!A6,IF($C$6=2,'Q6'!A6,IF($C$6=3,'Q7'!A6,IF($C$6=4,'Q8'!A6,IF($C$6=5,'Q9'!A6,IF($C$6=6,'Q10'!A6,IF($C$6=7,'Q11'!A6,IF($C$6=8,'Q12'!A6,'Q13'!A6))))))))),"",IF($C$6=1,'Q5'!A6,IF($C$6=2,'Q6'!A6,IF($C$6=3,'Q7'!A6,IF($C$6=4,'Q8'!A6,IF($C$6=5,'Q9'!A6,IF($C$6=6,'Q10'!A6,IF($C$6=7,'Q11'!A6,IF($C$6=8,'Q12'!A6,'Q13'!A6)))))))))</f>
        <v/>
      </c>
      <c r="E25" s="10"/>
      <c r="F25" s="27">
        <f>IF($C$6=1,'Q5'!B6,IF($C$6=2,'Q6'!B6,IF($C$6=3,'Q7'!B6,IF($C$6=4,'Q8'!B6,IF($C$6=5,'Q9'!B6,IF($C$6=6,'Q10'!B6,IF($C$6=7,'Q11'!B6,IF($C$6=8,'Q12'!B6,'Q13'!B6))))))))</f>
        <v>0</v>
      </c>
      <c r="G25" s="29">
        <f>IF($C$6=1,'Q5'!C6,IF($C$6=2,'Q6'!C6,IF($C$6=3,'Q7'!C6,IF($C$6=4,'Q8'!C6,IF($C$6=5,'Q9'!C6,IF($C$6=6,'Q10'!C6,IF($C$6=7,'Q11'!C6,IF($C$6=8,'Q12'!C6,'Q13'!C6))))))))</f>
        <v>0</v>
      </c>
      <c r="H25" s="27">
        <f>IF($C$6=1,'Q5'!D6,IF($C$6=2,'Q6'!D6,IF($C$6=3,'Q7'!D6,IF($C$6=4,'Q8'!D6,IF($C$6=5,'Q9'!D6,IF($C$6=6,'Q10'!D6,IF($C$6=7,'Q11'!D6,IF($C$6=8,'Q12'!D6,'Q13'!D6))))))))</f>
        <v>0</v>
      </c>
      <c r="I25" s="29">
        <f>IF($C$6=1,'Q5'!E6,IF($C$6=2,'Q6'!E6,IF($C$6=3,'Q7'!E6,IF($C$6=4,'Q8'!E6,IF($C$6=5,'Q9'!E6,IF($C$6=6,'Q10'!E6,IF($C$6=7,'Q11'!E6,IF($C$6=8,'Q12'!E6,'Q13'!E6))))))))</f>
        <v>0</v>
      </c>
      <c r="J25" s="33">
        <f>IF($C$6=1,'Q5'!F6,IF($C$6=2,'Q6'!F6,IF($C$6=3,'Q7'!F6,IF($C$6=4,'Q8'!F6,IF($C$6=5,'Q9'!F6,IF($C$6=6,'Q10'!F6,IF($C$6=7,'Q11'!F6,IF($C$6=8,'Q12'!F6,'Q13'!F6))))))))</f>
        <v>0</v>
      </c>
      <c r="K25" s="35">
        <f>IF($C$6=1,'Q5'!G6,IF($C$6=2,'Q6'!G6,IF($C$6=3,'Q7'!G6,IF($C$6=4,'Q8'!G6,IF($C$6=5,'Q9'!G6,IF($C$6=6,'Q10'!G6,IF($C$6=7,'Q11'!G6,IF($C$6=8,'Q12'!G6,'Q13'!G6))))))))/60/60/24</f>
        <v>0</v>
      </c>
      <c r="L25" s="27">
        <f>IF($C$6=1,'Q5'!H6,IF($C$6=2,'Q6'!H6,IF($C$6=3,'Q7'!H6,IF($C$6=4,'Q8'!H6,IF($C$6=5,'Q9'!H6,IF($C$6=6,'Q10'!H6,IF($C$6=7,'Q11'!H6,IF($C$6=8,'Q12'!H6,'Q13'!H6))))))))</f>
        <v>0</v>
      </c>
      <c r="M25" s="10">
        <f>IF($C$6=1,'Q5'!I6,IF($C$6=2,'Q6'!I6,IF($C$6=3,'Q7'!I6,IF($C$6=4,'Q8'!I6,IF($C$6=5,'Q9'!I6,IF($C$6=6,'Q10'!I6,IF($C$6=7,'Q11'!I6,IF($C$6=8,'Q12'!I6,'Q13'!I6))))))))</f>
        <v>0</v>
      </c>
      <c r="N25" s="31">
        <f>IF($C$6=1,'Q5'!J6,IF($C$6=2,'Q6'!J6,IF($C$6=3,'Q7'!J6,IF($C$6=4,'Q8'!J6,IF($C$6=5,'Q9'!J6,IF($C$6=6,'Q10'!J6,IF($C$6=7,'Q11'!J6,IF($C$6=8,'Q12'!J6,'Q13'!J6))))))))</f>
        <v>0</v>
      </c>
    </row>
    <row r="26" spans="2:14" x14ac:dyDescent="0.25">
      <c r="D26" s="18" t="str">
        <f>IF(ISBLANK(IF($C$6=1,'Q5'!A7,IF($C$6=2,'Q6'!A7,IF($C$6=3,'Q7'!A7,IF($C$6=4,'Q8'!A7,IF($C$6=5,'Q9'!A7,IF($C$6=6,'Q10'!A7,IF($C$6=7,'Q11'!A7,IF($C$6=8,'Q12'!A7,'Q13'!A7))))))))),"",IF($C$6=1,'Q5'!A7,IF($C$6=2,'Q6'!A7,IF($C$6=3,'Q7'!A7,IF($C$6=4,'Q8'!A7,IF($C$6=5,'Q9'!A7,IF($C$6=6,'Q10'!A7,IF($C$6=7,'Q11'!A7,IF($C$6=8,'Q12'!A7,'Q13'!A7)))))))))</f>
        <v/>
      </c>
      <c r="E26" s="10"/>
      <c r="F26" s="27">
        <f>IF($C$6=1,'Q5'!B7,IF($C$6=2,'Q6'!B7,IF($C$6=3,'Q7'!B7,IF($C$6=4,'Q8'!B7,IF($C$6=5,'Q9'!B7,IF($C$6=6,'Q10'!B7,IF($C$6=7,'Q11'!B7,IF($C$6=8,'Q12'!B7,'Q13'!B7))))))))</f>
        <v>0</v>
      </c>
      <c r="G26" s="29">
        <f>IF($C$6=1,'Q5'!C7,IF($C$6=2,'Q6'!C7,IF($C$6=3,'Q7'!C7,IF($C$6=4,'Q8'!C7,IF($C$6=5,'Q9'!C7,IF($C$6=6,'Q10'!C7,IF($C$6=7,'Q11'!C7,IF($C$6=8,'Q12'!C7,'Q13'!C7))))))))</f>
        <v>0</v>
      </c>
      <c r="H26" s="27">
        <f>IF($C$6=1,'Q5'!D7,IF($C$6=2,'Q6'!D7,IF($C$6=3,'Q7'!D7,IF($C$6=4,'Q8'!D7,IF($C$6=5,'Q9'!D7,IF($C$6=6,'Q10'!D7,IF($C$6=7,'Q11'!D7,IF($C$6=8,'Q12'!D7,'Q13'!D7))))))))</f>
        <v>0</v>
      </c>
      <c r="I26" s="29">
        <f>IF($C$6=1,'Q5'!E7,IF($C$6=2,'Q6'!E7,IF($C$6=3,'Q7'!E7,IF($C$6=4,'Q8'!E7,IF($C$6=5,'Q9'!E7,IF($C$6=6,'Q10'!E7,IF($C$6=7,'Q11'!E7,IF($C$6=8,'Q12'!E7,'Q13'!E7))))))))</f>
        <v>0</v>
      </c>
      <c r="J26" s="33">
        <f>IF($C$6=1,'Q5'!F7,IF($C$6=2,'Q6'!F7,IF($C$6=3,'Q7'!F7,IF($C$6=4,'Q8'!F7,IF($C$6=5,'Q9'!F7,IF($C$6=6,'Q10'!F7,IF($C$6=7,'Q11'!F7,IF($C$6=8,'Q12'!F7,'Q13'!F7))))))))</f>
        <v>0</v>
      </c>
      <c r="K26" s="35">
        <f>IF($C$6=1,'Q5'!G7,IF($C$6=2,'Q6'!G7,IF($C$6=3,'Q7'!G7,IF($C$6=4,'Q8'!G7,IF($C$6=5,'Q9'!G7,IF($C$6=6,'Q10'!G7,IF($C$6=7,'Q11'!G7,IF($C$6=8,'Q12'!G7,'Q13'!G7))))))))/60/60/24</f>
        <v>0</v>
      </c>
      <c r="L26" s="27">
        <f>IF($C$6=1,'Q5'!H7,IF($C$6=2,'Q6'!H7,IF($C$6=3,'Q7'!H7,IF($C$6=4,'Q8'!H7,IF($C$6=5,'Q9'!H7,IF($C$6=6,'Q10'!H7,IF($C$6=7,'Q11'!H7,IF($C$6=8,'Q12'!H7,'Q13'!H7))))))))</f>
        <v>0</v>
      </c>
      <c r="M26" s="10">
        <f>IF($C$6=1,'Q5'!I7,IF($C$6=2,'Q6'!I7,IF($C$6=3,'Q7'!I7,IF($C$6=4,'Q8'!I7,IF($C$6=5,'Q9'!I7,IF($C$6=6,'Q10'!I7,IF($C$6=7,'Q11'!I7,IF($C$6=8,'Q12'!I7,'Q13'!I7))))))))</f>
        <v>0</v>
      </c>
      <c r="N26" s="31">
        <f>IF($C$6=1,'Q5'!J7,IF($C$6=2,'Q6'!J7,IF($C$6=3,'Q7'!J7,IF($C$6=4,'Q8'!J7,IF($C$6=5,'Q9'!J7,IF($C$6=6,'Q10'!J7,IF($C$6=7,'Q11'!J7,IF($C$6=8,'Q12'!J7,'Q13'!J7))))))))</f>
        <v>0</v>
      </c>
    </row>
    <row r="27" spans="2:14" x14ac:dyDescent="0.25">
      <c r="D27" s="18" t="str">
        <f>IF(ISBLANK(IF($C$6=1,'Q5'!A8,IF($C$6=2,'Q6'!A8,IF($C$6=3,'Q7'!A8,IF($C$6=4,'Q8'!A8,IF($C$6=5,'Q9'!A8,IF($C$6=6,'Q10'!A8,IF($C$6=7,'Q11'!A8,IF($C$6=8,'Q12'!A8,'Q13'!A8))))))))),"",IF($C$6=1,'Q5'!A8,IF($C$6=2,'Q6'!A8,IF($C$6=3,'Q7'!A8,IF($C$6=4,'Q8'!A8,IF($C$6=5,'Q9'!A8,IF($C$6=6,'Q10'!A8,IF($C$6=7,'Q11'!A8,IF($C$6=8,'Q12'!A8,'Q13'!A8)))))))))</f>
        <v/>
      </c>
      <c r="E27" s="10"/>
      <c r="F27" s="27">
        <f>IF($C$6=1,'Q5'!B8,IF($C$6=2,'Q6'!B8,IF($C$6=3,'Q7'!B8,IF($C$6=4,'Q8'!B8,IF($C$6=5,'Q9'!B8,IF($C$6=6,'Q10'!B8,IF($C$6=7,'Q11'!B8,IF($C$6=8,'Q12'!B8,'Q13'!B8))))))))</f>
        <v>0</v>
      </c>
      <c r="G27" s="29">
        <f>IF($C$6=1,'Q5'!C8,IF($C$6=2,'Q6'!C8,IF($C$6=3,'Q7'!C8,IF($C$6=4,'Q8'!C8,IF($C$6=5,'Q9'!C8,IF($C$6=6,'Q10'!C8,IF($C$6=7,'Q11'!C8,IF($C$6=8,'Q12'!C8,'Q13'!C8))))))))</f>
        <v>0</v>
      </c>
      <c r="H27" s="27">
        <f>IF($C$6=1,'Q5'!D8,IF($C$6=2,'Q6'!D8,IF($C$6=3,'Q7'!D8,IF($C$6=4,'Q8'!D8,IF($C$6=5,'Q9'!D8,IF($C$6=6,'Q10'!D8,IF($C$6=7,'Q11'!D8,IF($C$6=8,'Q12'!D8,'Q13'!D8))))))))</f>
        <v>0</v>
      </c>
      <c r="I27" s="29">
        <f>IF($C$6=1,'Q5'!E8,IF($C$6=2,'Q6'!E8,IF($C$6=3,'Q7'!E8,IF($C$6=4,'Q8'!E8,IF($C$6=5,'Q9'!E8,IF($C$6=6,'Q10'!E8,IF($C$6=7,'Q11'!E8,IF($C$6=8,'Q12'!E8,'Q13'!E8))))))))</f>
        <v>0</v>
      </c>
      <c r="J27" s="33">
        <f>IF($C$6=1,'Q5'!F8,IF($C$6=2,'Q6'!F8,IF($C$6=3,'Q7'!F8,IF($C$6=4,'Q8'!F8,IF($C$6=5,'Q9'!F8,IF($C$6=6,'Q10'!F8,IF($C$6=7,'Q11'!F8,IF($C$6=8,'Q12'!F8,'Q13'!F8))))))))</f>
        <v>0</v>
      </c>
      <c r="K27" s="35">
        <f>IF($C$6=1,'Q5'!G8,IF($C$6=2,'Q6'!G8,IF($C$6=3,'Q7'!G8,IF($C$6=4,'Q8'!G8,IF($C$6=5,'Q9'!G8,IF($C$6=6,'Q10'!G8,IF($C$6=7,'Q11'!G8,IF($C$6=8,'Q12'!G8,'Q13'!G8))))))))/60/60/24</f>
        <v>0</v>
      </c>
      <c r="L27" s="27">
        <f>IF($C$6=1,'Q5'!H8,IF($C$6=2,'Q6'!H8,IF($C$6=3,'Q7'!H8,IF($C$6=4,'Q8'!H8,IF($C$6=5,'Q9'!H8,IF($C$6=6,'Q10'!H8,IF($C$6=7,'Q11'!H8,IF($C$6=8,'Q12'!H8,'Q13'!H8))))))))</f>
        <v>0</v>
      </c>
      <c r="M27" s="10">
        <f>IF($C$6=1,'Q5'!I8,IF($C$6=2,'Q6'!I8,IF($C$6=3,'Q7'!I8,IF($C$6=4,'Q8'!I8,IF($C$6=5,'Q9'!I8,IF($C$6=6,'Q10'!I8,IF($C$6=7,'Q11'!I8,IF($C$6=8,'Q12'!I8,'Q13'!I8))))))))</f>
        <v>0</v>
      </c>
      <c r="N27" s="31">
        <f>IF($C$6=1,'Q5'!J8,IF($C$6=2,'Q6'!J8,IF($C$6=3,'Q7'!J8,IF($C$6=4,'Q8'!J8,IF($C$6=5,'Q9'!J8,IF($C$6=6,'Q10'!J8,IF($C$6=7,'Q11'!J8,IF($C$6=8,'Q12'!J8,'Q13'!J8))))))))</f>
        <v>0</v>
      </c>
    </row>
    <row r="28" spans="2:14" x14ac:dyDescent="0.25">
      <c r="B28" s="14"/>
      <c r="C28" s="15"/>
      <c r="D28" s="18" t="str">
        <f>IF(ISBLANK(IF($C$6=1,'Q5'!A9,IF($C$6=2,'Q6'!A9,IF($C$6=3,'Q7'!A9,IF($C$6=4,'Q8'!A9,IF($C$6=5,'Q9'!A9,IF($C$6=6,'Q10'!A9,IF($C$6=7,'Q11'!A9,IF($C$6=8,'Q12'!A9,'Q13'!A9))))))))),"",IF($C$6=1,'Q5'!A9,IF($C$6=2,'Q6'!A9,IF($C$6=3,'Q7'!A9,IF($C$6=4,'Q8'!A9,IF($C$6=5,'Q9'!A9,IF($C$6=6,'Q10'!A9,IF($C$6=7,'Q11'!A9,IF($C$6=8,'Q12'!A9,'Q13'!A9)))))))))</f>
        <v/>
      </c>
      <c r="E28" s="10"/>
      <c r="F28" s="27">
        <f>IF($C$6=1,'Q5'!B9,IF($C$6=2,'Q6'!B9,IF($C$6=3,'Q7'!B9,IF($C$6=4,'Q8'!B9,IF($C$6=5,'Q9'!B9,IF($C$6=6,'Q10'!B9,IF($C$6=7,'Q11'!B9,IF($C$6=8,'Q12'!B9,'Q13'!B9))))))))</f>
        <v>0</v>
      </c>
      <c r="G28" s="29">
        <f>IF($C$6=1,'Q5'!C9,IF($C$6=2,'Q6'!C9,IF($C$6=3,'Q7'!C9,IF($C$6=4,'Q8'!C9,IF($C$6=5,'Q9'!C9,IF($C$6=6,'Q10'!C9,IF($C$6=7,'Q11'!C9,IF($C$6=8,'Q12'!C9,'Q13'!C9))))))))</f>
        <v>0</v>
      </c>
      <c r="H28" s="27">
        <f>IF($C$6=1,'Q5'!D9,IF($C$6=2,'Q6'!D9,IF($C$6=3,'Q7'!D9,IF($C$6=4,'Q8'!D9,IF($C$6=5,'Q9'!D9,IF($C$6=6,'Q10'!D9,IF($C$6=7,'Q11'!D9,IF($C$6=8,'Q12'!D9,'Q13'!D9))))))))</f>
        <v>0</v>
      </c>
      <c r="I28" s="29">
        <f>IF($C$6=1,'Q5'!E9,IF($C$6=2,'Q6'!E9,IF($C$6=3,'Q7'!E9,IF($C$6=4,'Q8'!E9,IF($C$6=5,'Q9'!E9,IF($C$6=6,'Q10'!E9,IF($C$6=7,'Q11'!E9,IF($C$6=8,'Q12'!E9,'Q13'!E9))))))))</f>
        <v>0</v>
      </c>
      <c r="J28" s="33">
        <f>IF($C$6=1,'Q5'!F9,IF($C$6=2,'Q6'!F9,IF($C$6=3,'Q7'!F9,IF($C$6=4,'Q8'!F9,IF($C$6=5,'Q9'!F9,IF($C$6=6,'Q10'!F9,IF($C$6=7,'Q11'!F9,IF($C$6=8,'Q12'!F9,'Q13'!F9))))))))</f>
        <v>0</v>
      </c>
      <c r="K28" s="35">
        <f>IF($C$6=1,'Q5'!G9,IF($C$6=2,'Q6'!G9,IF($C$6=3,'Q7'!G9,IF($C$6=4,'Q8'!G9,IF($C$6=5,'Q9'!G9,IF($C$6=6,'Q10'!G9,IF($C$6=7,'Q11'!G9,IF($C$6=8,'Q12'!G9,'Q13'!G9))))))))/60/60/24</f>
        <v>0</v>
      </c>
      <c r="L28" s="27">
        <f>IF($C$6=1,'Q5'!H9,IF($C$6=2,'Q6'!H9,IF($C$6=3,'Q7'!H9,IF($C$6=4,'Q8'!H9,IF($C$6=5,'Q9'!H9,IF($C$6=6,'Q10'!H9,IF($C$6=7,'Q11'!H9,IF($C$6=8,'Q12'!H9,'Q13'!H9))))))))</f>
        <v>0</v>
      </c>
      <c r="M28" s="10">
        <f>IF($C$6=1,'Q5'!I9,IF($C$6=2,'Q6'!I9,IF($C$6=3,'Q7'!I9,IF($C$6=4,'Q8'!I9,IF($C$6=5,'Q9'!I9,IF($C$6=6,'Q10'!I9,IF($C$6=7,'Q11'!I9,IF($C$6=8,'Q12'!I9,'Q13'!I9))))))))</f>
        <v>0</v>
      </c>
      <c r="N28" s="31">
        <f>IF($C$6=1,'Q5'!J9,IF($C$6=2,'Q6'!J9,IF($C$6=3,'Q7'!J9,IF($C$6=4,'Q8'!J9,IF($C$6=5,'Q9'!J9,IF($C$6=6,'Q10'!J9,IF($C$6=7,'Q11'!J9,IF($C$6=8,'Q12'!J9,'Q13'!J9))))))))</f>
        <v>0</v>
      </c>
    </row>
    <row r="29" spans="2:14" x14ac:dyDescent="0.25">
      <c r="D29" s="18" t="str">
        <f>IF(ISBLANK(IF($C$6=1,'Q5'!A10,IF($C$6=2,'Q6'!A10,IF($C$6=3,'Q7'!A10,IF($C$6=4,'Q8'!A10,IF($C$6=5,'Q9'!A10,IF($C$6=6,'Q10'!A10,IF($C$6=7,'Q11'!A10,IF($C$6=8,'Q12'!A10,'Q13'!A10))))))))),"",IF($C$6=1,'Q5'!A10,IF($C$6=2,'Q6'!A10,IF($C$6=3,'Q7'!A10,IF($C$6=4,'Q8'!A10,IF($C$6=5,'Q9'!A10,IF($C$6=6,'Q10'!A10,IF($C$6=7,'Q11'!A10,IF($C$6=8,'Q12'!A10,'Q13'!A10)))))))))</f>
        <v/>
      </c>
      <c r="E29" s="10"/>
      <c r="F29" s="27">
        <f>IF($C$6=1,'Q5'!B10,IF($C$6=2,'Q6'!B10,IF($C$6=3,'Q7'!B10,IF($C$6=4,'Q8'!B10,IF($C$6=5,'Q9'!B10,IF($C$6=6,'Q10'!B10,IF($C$6=7,'Q11'!B10,IF($C$6=8,'Q12'!B10,'Q13'!B10))))))))</f>
        <v>0</v>
      </c>
      <c r="G29" s="29">
        <f>IF($C$6=1,'Q5'!C10,IF($C$6=2,'Q6'!C10,IF($C$6=3,'Q7'!C10,IF($C$6=4,'Q8'!C10,IF($C$6=5,'Q9'!C10,IF($C$6=6,'Q10'!C10,IF($C$6=7,'Q11'!C10,IF($C$6=8,'Q12'!C10,'Q13'!C10))))))))</f>
        <v>0</v>
      </c>
      <c r="H29" s="27">
        <f>IF($C$6=1,'Q5'!D10,IF($C$6=2,'Q6'!D10,IF($C$6=3,'Q7'!D10,IF($C$6=4,'Q8'!D10,IF($C$6=5,'Q9'!D10,IF($C$6=6,'Q10'!D10,IF($C$6=7,'Q11'!D10,IF($C$6=8,'Q12'!D10,'Q13'!D10))))))))</f>
        <v>0</v>
      </c>
      <c r="I29" s="29">
        <f>IF($C$6=1,'Q5'!E10,IF($C$6=2,'Q6'!E10,IF($C$6=3,'Q7'!E10,IF($C$6=4,'Q8'!E10,IF($C$6=5,'Q9'!E10,IF($C$6=6,'Q10'!E10,IF($C$6=7,'Q11'!E10,IF($C$6=8,'Q12'!E10,'Q13'!E10))))))))</f>
        <v>0</v>
      </c>
      <c r="J29" s="33">
        <f>IF($C$6=1,'Q5'!F10,IF($C$6=2,'Q6'!F10,IF($C$6=3,'Q7'!F10,IF($C$6=4,'Q8'!F10,IF($C$6=5,'Q9'!F10,IF($C$6=6,'Q10'!F10,IF($C$6=7,'Q11'!F10,IF($C$6=8,'Q12'!F10,'Q13'!F10))))))))</f>
        <v>0</v>
      </c>
      <c r="K29" s="35">
        <f>IF($C$6=1,'Q5'!G10,IF($C$6=2,'Q6'!G10,IF($C$6=3,'Q7'!G10,IF($C$6=4,'Q8'!G10,IF($C$6=5,'Q9'!G10,IF($C$6=6,'Q10'!G10,IF($C$6=7,'Q11'!G10,IF($C$6=8,'Q12'!G10,'Q13'!G10))))))))/60/60/24</f>
        <v>0</v>
      </c>
      <c r="L29" s="27">
        <f>IF($C$6=1,'Q5'!H10,IF($C$6=2,'Q6'!H10,IF($C$6=3,'Q7'!H10,IF($C$6=4,'Q8'!H10,IF($C$6=5,'Q9'!H10,IF($C$6=6,'Q10'!H10,IF($C$6=7,'Q11'!H10,IF($C$6=8,'Q12'!H10,'Q13'!H10))))))))</f>
        <v>0</v>
      </c>
      <c r="M29" s="10">
        <f>IF($C$6=1,'Q5'!I10,IF($C$6=2,'Q6'!I10,IF($C$6=3,'Q7'!I10,IF($C$6=4,'Q8'!I10,IF($C$6=5,'Q9'!I10,IF($C$6=6,'Q10'!I10,IF($C$6=7,'Q11'!I10,IF($C$6=8,'Q12'!I10,'Q13'!I10))))))))</f>
        <v>0</v>
      </c>
      <c r="N29" s="31">
        <f>IF($C$6=1,'Q5'!J10,IF($C$6=2,'Q6'!J10,IF($C$6=3,'Q7'!J10,IF($C$6=4,'Q8'!J10,IF($C$6=5,'Q9'!J10,IF($C$6=6,'Q10'!J10,IF($C$6=7,'Q11'!J10,IF($C$6=8,'Q12'!J10,'Q13'!J10))))))))</f>
        <v>0</v>
      </c>
    </row>
    <row r="30" spans="2:14" x14ac:dyDescent="0.25">
      <c r="D30" s="18" t="str">
        <f>IF(ISBLANK(IF($C$6=1,'Q5'!A11,IF($C$6=2,'Q6'!A11,IF($C$6=3,'Q7'!A11,IF($C$6=4,'Q8'!A11,IF($C$6=5,'Q9'!A11,IF($C$6=6,'Q10'!A11,IF($C$6=7,'Q11'!A11,IF($C$6=8,'Q12'!A11,'Q13'!A11))))))))),"",IF($C$6=1,'Q5'!A11,IF($C$6=2,'Q6'!A11,IF($C$6=3,'Q7'!A11,IF($C$6=4,'Q8'!A11,IF($C$6=5,'Q9'!A11,IF($C$6=6,'Q10'!A11,IF($C$6=7,'Q11'!A11,IF($C$6=8,'Q12'!A11,'Q13'!A11)))))))))</f>
        <v/>
      </c>
      <c r="E30" s="10"/>
      <c r="F30" s="27">
        <f>IF($C$6=1,'Q5'!B11,IF($C$6=2,'Q6'!B11,IF($C$6=3,'Q7'!B11,IF($C$6=4,'Q8'!B11,IF($C$6=5,'Q9'!B11,IF($C$6=6,'Q10'!B11,IF($C$6=7,'Q11'!B11,IF($C$6=8,'Q12'!B11,'Q13'!B11))))))))</f>
        <v>0</v>
      </c>
      <c r="G30" s="29">
        <f>IF($C$6=1,'Q5'!C11,IF($C$6=2,'Q6'!C11,IF($C$6=3,'Q7'!C11,IF($C$6=4,'Q8'!C11,IF($C$6=5,'Q9'!C11,IF($C$6=6,'Q10'!C11,IF($C$6=7,'Q11'!C11,IF($C$6=8,'Q12'!C11,'Q13'!C11))))))))</f>
        <v>0</v>
      </c>
      <c r="H30" s="27">
        <f>IF($C$6=1,'Q5'!D11,IF($C$6=2,'Q6'!D11,IF($C$6=3,'Q7'!D11,IF($C$6=4,'Q8'!D11,IF($C$6=5,'Q9'!D11,IF($C$6=6,'Q10'!D11,IF($C$6=7,'Q11'!D11,IF($C$6=8,'Q12'!D11,'Q13'!D11))))))))</f>
        <v>0</v>
      </c>
      <c r="I30" s="29">
        <f>IF($C$6=1,'Q5'!E11,IF($C$6=2,'Q6'!E11,IF($C$6=3,'Q7'!E11,IF($C$6=4,'Q8'!E11,IF($C$6=5,'Q9'!E11,IF($C$6=6,'Q10'!E11,IF($C$6=7,'Q11'!E11,IF($C$6=8,'Q12'!E11,'Q13'!E11))))))))</f>
        <v>0</v>
      </c>
      <c r="J30" s="33">
        <f>IF($C$6=1,'Q5'!F11,IF($C$6=2,'Q6'!F11,IF($C$6=3,'Q7'!F11,IF($C$6=4,'Q8'!F11,IF($C$6=5,'Q9'!F11,IF($C$6=6,'Q10'!F11,IF($C$6=7,'Q11'!F11,IF($C$6=8,'Q12'!F11,'Q13'!F11))))))))</f>
        <v>0</v>
      </c>
      <c r="K30" s="35">
        <f>IF($C$6=1,'Q5'!G11,IF($C$6=2,'Q6'!G11,IF($C$6=3,'Q7'!G11,IF($C$6=4,'Q8'!G11,IF($C$6=5,'Q9'!G11,IF($C$6=6,'Q10'!G11,IF($C$6=7,'Q11'!G11,IF($C$6=8,'Q12'!G11,'Q13'!G11))))))))/60/60/24</f>
        <v>0</v>
      </c>
      <c r="L30" s="27">
        <f>IF($C$6=1,'Q5'!H11,IF($C$6=2,'Q6'!H11,IF($C$6=3,'Q7'!H11,IF($C$6=4,'Q8'!H11,IF($C$6=5,'Q9'!H11,IF($C$6=6,'Q10'!H11,IF($C$6=7,'Q11'!H11,IF($C$6=8,'Q12'!H11,'Q13'!H11))))))))</f>
        <v>0</v>
      </c>
      <c r="M30" s="10">
        <f>IF($C$6=1,'Q5'!I11,IF($C$6=2,'Q6'!I11,IF($C$6=3,'Q7'!I11,IF($C$6=4,'Q8'!I11,IF($C$6=5,'Q9'!I11,IF($C$6=6,'Q10'!I11,IF($C$6=7,'Q11'!I11,IF($C$6=8,'Q12'!I11,'Q13'!I11))))))))</f>
        <v>0</v>
      </c>
      <c r="N30" s="31">
        <f>IF($C$6=1,'Q5'!J11,IF($C$6=2,'Q6'!J11,IF($C$6=3,'Q7'!J11,IF($C$6=4,'Q8'!J11,IF($C$6=5,'Q9'!J11,IF($C$6=6,'Q10'!J11,IF($C$6=7,'Q11'!J11,IF($C$6=8,'Q12'!J11,'Q13'!J11))))))))</f>
        <v>0</v>
      </c>
    </row>
  </sheetData>
  <conditionalFormatting sqref="F21:F30">
    <cfRule type="colorScale" priority="10">
      <colorScale>
        <cfvo type="min"/>
        <cfvo type="max"/>
        <color rgb="FFFCFCFF"/>
        <color rgb="FF63BE7B"/>
      </colorScale>
    </cfRule>
  </conditionalFormatting>
  <conditionalFormatting sqref="G21:G30">
    <cfRule type="colorScale" priority="9">
      <colorScale>
        <cfvo type="min"/>
        <cfvo type="max"/>
        <color rgb="FFFCFCFF"/>
        <color rgb="FF63BE7B"/>
      </colorScale>
    </cfRule>
  </conditionalFormatting>
  <conditionalFormatting sqref="H21:H30">
    <cfRule type="colorScale" priority="8">
      <colorScale>
        <cfvo type="min"/>
        <cfvo type="max"/>
        <color rgb="FFFCFCFF"/>
        <color rgb="FF63BE7B"/>
      </colorScale>
    </cfRule>
  </conditionalFormatting>
  <conditionalFormatting sqref="I21:I30">
    <cfRule type="colorScale" priority="6">
      <colorScale>
        <cfvo type="min"/>
        <cfvo type="max"/>
        <color rgb="FFFCFCFF"/>
        <color rgb="FFF8696B"/>
      </colorScale>
    </cfRule>
  </conditionalFormatting>
  <conditionalFormatting sqref="J21:J30">
    <cfRule type="colorScale" priority="5">
      <colorScale>
        <cfvo type="min"/>
        <cfvo type="max"/>
        <color rgb="FFFCFCFF"/>
        <color rgb="FF63BE7B"/>
      </colorScale>
    </cfRule>
  </conditionalFormatting>
  <conditionalFormatting sqref="K21:K30">
    <cfRule type="colorScale" priority="4">
      <colorScale>
        <cfvo type="min"/>
        <cfvo type="max"/>
        <color rgb="FFFCFCFF"/>
        <color rgb="FF63BE7B"/>
      </colorScale>
    </cfRule>
  </conditionalFormatting>
  <conditionalFormatting sqref="L21:L30">
    <cfRule type="colorScale" priority="3">
      <colorScale>
        <cfvo type="min"/>
        <cfvo type="max"/>
        <color rgb="FFFCFCFF"/>
        <color rgb="FF63BE7B"/>
      </colorScale>
    </cfRule>
  </conditionalFormatting>
  <conditionalFormatting sqref="M21:M30">
    <cfRule type="colorScale" priority="2">
      <colorScale>
        <cfvo type="min"/>
        <cfvo type="max"/>
        <color rgb="FFFCFCFF"/>
        <color rgb="FF63BE7B"/>
      </colorScale>
    </cfRule>
  </conditionalFormatting>
  <conditionalFormatting sqref="N21:N30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K3" r:id="rId1"/>
  </hyperlinks>
  <pageMargins left="0.25" right="0.25" top="0.75" bottom="0.75" header="0.3" footer="0.3"/>
  <pageSetup orientation="landscape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Option Button 2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19050</xdr:rowOff>
                  </from>
                  <to>
                    <xdr:col>2</xdr:col>
                    <xdr:colOff>171450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7" name="Option Button 4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19050</xdr:rowOff>
                  </from>
                  <to>
                    <xdr:col>2</xdr:col>
                    <xdr:colOff>171450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8" name="Option Button 4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19050</xdr:rowOff>
                  </from>
                  <to>
                    <xdr:col>2</xdr:col>
                    <xdr:colOff>171450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9" name="Option Button 42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19050</xdr:rowOff>
                  </from>
                  <to>
                    <xdr:col>2</xdr:col>
                    <xdr:colOff>171450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0" name="Option Button 4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19050</xdr:rowOff>
                  </from>
                  <to>
                    <xdr:col>2</xdr:col>
                    <xdr:colOff>171450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1" name="Option Button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2" name="Option Button 4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3" name="Option Button 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533400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"/>
  <sheetViews>
    <sheetView workbookViewId="0"/>
  </sheetViews>
  <sheetFormatPr defaultRowHeight="15" x14ac:dyDescent="0.25"/>
  <cols>
    <col min="1" max="1" width="14.28515625" customWidth="1"/>
    <col min="2" max="2" width="10.7109375" customWidth="1"/>
    <col min="3" max="3" width="17.28515625" customWidth="1"/>
    <col min="4" max="4" width="12.7109375" customWidth="1"/>
    <col min="5" max="5" width="14.140625" customWidth="1"/>
    <col min="6" max="6" width="16.7109375" customWidth="1"/>
    <col min="7" max="7" width="22.28515625" customWidth="1"/>
    <col min="8" max="8" width="19" customWidth="1"/>
    <col min="9" max="9" width="12.85546875" customWidth="1"/>
    <col min="10" max="10" width="28.28515625" customWidth="1"/>
  </cols>
  <sheetData>
    <row r="1" spans="1:10" x14ac:dyDescent="0.25">
      <c r="A1" s="2" t="s">
        <v>51</v>
      </c>
      <c r="B1" s="2" t="s">
        <v>8</v>
      </c>
      <c r="C1" s="2" t="s">
        <v>17</v>
      </c>
      <c r="D1" s="2" t="s">
        <v>34</v>
      </c>
      <c r="E1" s="2" t="s">
        <v>16</v>
      </c>
      <c r="F1" s="2" t="s">
        <v>14</v>
      </c>
      <c r="G1" s="2" t="s">
        <v>15</v>
      </c>
      <c r="H1" s="2" t="s">
        <v>37</v>
      </c>
      <c r="I1" s="2" t="s">
        <v>38</v>
      </c>
      <c r="J1" s="2" t="s">
        <v>36</v>
      </c>
    </row>
    <row r="2" spans="1:10" x14ac:dyDescent="0.25">
      <c r="A2" s="1" t="s">
        <v>99</v>
      </c>
      <c r="B2">
        <v>4</v>
      </c>
      <c r="C2">
        <v>0.25</v>
      </c>
      <c r="D2">
        <v>1</v>
      </c>
      <c r="E2">
        <v>0.5</v>
      </c>
      <c r="F2">
        <v>3.5</v>
      </c>
      <c r="G2">
        <v>1093</v>
      </c>
      <c r="H2">
        <v>0</v>
      </c>
      <c r="I2">
        <v>0</v>
      </c>
      <c r="J2">
        <v>0</v>
      </c>
    </row>
    <row r="3" spans="1:10" x14ac:dyDescent="0.25">
      <c r="A3" s="1"/>
    </row>
    <row r="4" spans="1:10" x14ac:dyDescent="0.25">
      <c r="A4" s="1"/>
    </row>
  </sheetData>
  <pageMargins left="0.7" right="0.7" top="0.75" bottom="0.75" header="0.3" footer="0.3"/>
  <legacy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I6" sqref="I6"/>
    </sheetView>
  </sheetViews>
  <sheetFormatPr defaultRowHeight="15" x14ac:dyDescent="0.25"/>
  <cols>
    <col min="1" max="1" width="18.85546875" customWidth="1"/>
    <col min="2" max="2" width="10.7109375" customWidth="1"/>
    <col min="3" max="3" width="17.28515625" customWidth="1"/>
    <col min="4" max="4" width="12.7109375" customWidth="1"/>
    <col min="5" max="5" width="14.140625" customWidth="1"/>
    <col min="6" max="6" width="16.7109375" customWidth="1"/>
    <col min="7" max="7" width="22.28515625" customWidth="1"/>
    <col min="8" max="8" width="14.140625" customWidth="1"/>
    <col min="9" max="9" width="11" customWidth="1"/>
    <col min="10" max="10" width="28.28515625" customWidth="1"/>
  </cols>
  <sheetData>
    <row r="1" spans="1:1" x14ac:dyDescent="0.25">
      <c r="A1" s="1" t="s">
        <v>100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"/>
  <sheetViews>
    <sheetView workbookViewId="0"/>
  </sheetViews>
  <sheetFormatPr defaultRowHeight="15" x14ac:dyDescent="0.25"/>
  <cols>
    <col min="1" max="1" width="17.5703125" customWidth="1"/>
    <col min="2" max="2" width="10.7109375" customWidth="1"/>
    <col min="3" max="3" width="17.28515625" customWidth="1"/>
    <col min="4" max="4" width="12.7109375" customWidth="1"/>
    <col min="5" max="5" width="14.140625" customWidth="1"/>
    <col min="6" max="6" width="16.7109375" customWidth="1"/>
    <col min="7" max="7" width="22.28515625" customWidth="1"/>
    <col min="8" max="8" width="19" customWidth="1"/>
    <col min="9" max="9" width="12.85546875" customWidth="1"/>
    <col min="10" max="10" width="28.28515625" customWidth="1"/>
  </cols>
  <sheetData>
    <row r="1" spans="1:10" x14ac:dyDescent="0.25">
      <c r="A1" s="2" t="s">
        <v>56</v>
      </c>
      <c r="B1" s="2" t="s">
        <v>8</v>
      </c>
      <c r="C1" s="2" t="s">
        <v>17</v>
      </c>
      <c r="D1" s="2" t="s">
        <v>34</v>
      </c>
      <c r="E1" s="2" t="s">
        <v>16</v>
      </c>
      <c r="F1" s="2" t="s">
        <v>14</v>
      </c>
      <c r="G1" s="2" t="s">
        <v>15</v>
      </c>
      <c r="H1" s="2" t="s">
        <v>37</v>
      </c>
      <c r="I1" s="2" t="s">
        <v>38</v>
      </c>
      <c r="J1" s="2" t="s">
        <v>36</v>
      </c>
    </row>
    <row r="2" spans="1:10" x14ac:dyDescent="0.25">
      <c r="A2" s="1" t="s">
        <v>92</v>
      </c>
      <c r="B2">
        <v>4</v>
      </c>
      <c r="C2">
        <v>0.25</v>
      </c>
      <c r="D2">
        <v>1</v>
      </c>
      <c r="E2">
        <v>0.5</v>
      </c>
      <c r="F2">
        <v>3.5</v>
      </c>
      <c r="G2">
        <v>1093</v>
      </c>
      <c r="H2">
        <v>0</v>
      </c>
      <c r="I2">
        <v>0</v>
      </c>
      <c r="J2">
        <v>0</v>
      </c>
    </row>
    <row r="3" spans="1:10" x14ac:dyDescent="0.25">
      <c r="A3" s="1"/>
    </row>
    <row r="4" spans="1:10" x14ac:dyDescent="0.25">
      <c r="A4" s="1"/>
    </row>
  </sheetData>
  <pageMargins left="0.7" right="0.7" top="0.75" bottom="0.75" header="0.3" footer="0.3"/>
  <legacy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5" x14ac:dyDescent="0.25"/>
  <cols>
    <col min="1" max="1" width="18.85546875" customWidth="1"/>
    <col min="2" max="2" width="10.7109375" customWidth="1"/>
    <col min="3" max="3" width="17.28515625" customWidth="1"/>
    <col min="4" max="4" width="12.7109375" customWidth="1"/>
    <col min="5" max="5" width="14.140625" customWidth="1"/>
    <col min="6" max="6" width="16.7109375" customWidth="1"/>
    <col min="7" max="7" width="22.28515625" customWidth="1"/>
    <col min="8" max="8" width="19" customWidth="1"/>
    <col min="9" max="9" width="12.85546875" customWidth="1"/>
    <col min="10" max="10" width="28.28515625" customWidth="1"/>
  </cols>
  <sheetData>
    <row r="1" spans="1:10" x14ac:dyDescent="0.25">
      <c r="A1" s="2" t="s">
        <v>58</v>
      </c>
      <c r="B1" s="2" t="s">
        <v>8</v>
      </c>
      <c r="C1" s="2" t="s">
        <v>17</v>
      </c>
      <c r="D1" s="2" t="s">
        <v>34</v>
      </c>
      <c r="E1" s="2" t="s">
        <v>16</v>
      </c>
      <c r="F1" s="2" t="s">
        <v>14</v>
      </c>
      <c r="G1" s="2" t="s">
        <v>15</v>
      </c>
      <c r="H1" s="2" t="s">
        <v>37</v>
      </c>
      <c r="I1" s="2" t="s">
        <v>38</v>
      </c>
      <c r="J1" s="2" t="s">
        <v>36</v>
      </c>
    </row>
    <row r="2" spans="1:10" x14ac:dyDescent="0.25">
      <c r="A2" s="1" t="s">
        <v>118</v>
      </c>
      <c r="B2">
        <v>4</v>
      </c>
      <c r="C2">
        <v>0.5</v>
      </c>
      <c r="D2">
        <v>2</v>
      </c>
      <c r="E2">
        <v>0.5</v>
      </c>
      <c r="F2">
        <v>2</v>
      </c>
      <c r="G2">
        <v>537.25</v>
      </c>
      <c r="H2">
        <v>0</v>
      </c>
      <c r="I2">
        <v>0</v>
      </c>
      <c r="J2">
        <v>0</v>
      </c>
    </row>
    <row r="3" spans="1:10" x14ac:dyDescent="0.25">
      <c r="A3" s="1" t="s">
        <v>94</v>
      </c>
      <c r="B3">
        <v>3</v>
      </c>
      <c r="C3">
        <v>1</v>
      </c>
      <c r="D3">
        <v>3</v>
      </c>
      <c r="E3">
        <v>0.66666666666666652</v>
      </c>
      <c r="F3">
        <v>2</v>
      </c>
      <c r="G3">
        <v>155</v>
      </c>
      <c r="H3">
        <v>0</v>
      </c>
      <c r="I3">
        <v>0</v>
      </c>
      <c r="J3">
        <v>0</v>
      </c>
    </row>
    <row r="4" spans="1:10" x14ac:dyDescent="0.25">
      <c r="A4" s="1" t="s">
        <v>59</v>
      </c>
      <c r="B4">
        <v>2</v>
      </c>
      <c r="C4">
        <v>0</v>
      </c>
      <c r="D4">
        <v>0</v>
      </c>
      <c r="E4">
        <v>0.5</v>
      </c>
      <c r="F4">
        <v>4.5</v>
      </c>
      <c r="G4">
        <v>1124</v>
      </c>
      <c r="H4">
        <v>0</v>
      </c>
      <c r="I4">
        <v>0</v>
      </c>
      <c r="J4">
        <v>0</v>
      </c>
    </row>
    <row r="5" spans="1:10" x14ac:dyDescent="0.25">
      <c r="A5" s="1" t="s">
        <v>119</v>
      </c>
      <c r="B5">
        <v>2</v>
      </c>
      <c r="C5">
        <v>1</v>
      </c>
      <c r="D5">
        <v>2</v>
      </c>
      <c r="E5">
        <v>0.5</v>
      </c>
      <c r="F5">
        <v>3</v>
      </c>
      <c r="G5">
        <v>1425.5</v>
      </c>
      <c r="H5">
        <v>0</v>
      </c>
      <c r="I5">
        <v>0</v>
      </c>
      <c r="J5">
        <v>0</v>
      </c>
    </row>
    <row r="6" spans="1:10" x14ac:dyDescent="0.25">
      <c r="A6" s="1" t="s">
        <v>95</v>
      </c>
      <c r="B6">
        <v>2</v>
      </c>
      <c r="C6">
        <v>0.5</v>
      </c>
      <c r="D6">
        <v>1</v>
      </c>
      <c r="E6">
        <v>0.5</v>
      </c>
      <c r="F6">
        <v>2.5</v>
      </c>
      <c r="G6">
        <v>170</v>
      </c>
      <c r="H6">
        <v>0</v>
      </c>
      <c r="I6">
        <v>0</v>
      </c>
      <c r="J6">
        <v>0</v>
      </c>
    </row>
    <row r="7" spans="1:10" x14ac:dyDescent="0.25">
      <c r="A7" s="1" t="s">
        <v>96</v>
      </c>
      <c r="B7">
        <v>1</v>
      </c>
      <c r="C7">
        <v>1</v>
      </c>
      <c r="D7">
        <v>1</v>
      </c>
      <c r="E7">
        <v>0</v>
      </c>
      <c r="F7">
        <v>12</v>
      </c>
      <c r="G7">
        <v>1578</v>
      </c>
      <c r="H7">
        <v>0</v>
      </c>
      <c r="I7">
        <v>0</v>
      </c>
      <c r="J7">
        <v>0</v>
      </c>
    </row>
    <row r="8" spans="1:10" x14ac:dyDescent="0.25">
      <c r="A8" s="1" t="s">
        <v>120</v>
      </c>
      <c r="B8">
        <v>1</v>
      </c>
      <c r="C8">
        <v>1</v>
      </c>
      <c r="D8">
        <v>1</v>
      </c>
      <c r="E8">
        <v>1</v>
      </c>
      <c r="F8">
        <v>1</v>
      </c>
      <c r="G8">
        <v>0</v>
      </c>
      <c r="H8">
        <v>0</v>
      </c>
      <c r="I8">
        <v>0</v>
      </c>
      <c r="J8">
        <v>0</v>
      </c>
    </row>
    <row r="9" spans="1:10" x14ac:dyDescent="0.25">
      <c r="A9" s="1" t="s">
        <v>93</v>
      </c>
      <c r="B9">
        <v>1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</row>
    <row r="10" spans="1:10" x14ac:dyDescent="0.25">
      <c r="A10" s="1" t="s">
        <v>121</v>
      </c>
      <c r="B10">
        <v>1</v>
      </c>
      <c r="C10">
        <v>0</v>
      </c>
      <c r="D10">
        <v>0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"/>
  <sheetViews>
    <sheetView workbookViewId="0"/>
  </sheetViews>
  <sheetFormatPr defaultRowHeight="15" x14ac:dyDescent="0.25"/>
  <cols>
    <col min="1" max="1" width="17.5703125" customWidth="1"/>
    <col min="2" max="2" width="10.7109375" customWidth="1"/>
    <col min="3" max="3" width="17.28515625" customWidth="1"/>
    <col min="4" max="4" width="12.7109375" customWidth="1"/>
    <col min="5" max="5" width="14.140625" customWidth="1"/>
    <col min="6" max="6" width="16.7109375" customWidth="1"/>
    <col min="7" max="7" width="22.28515625" customWidth="1"/>
    <col min="8" max="8" width="19" customWidth="1"/>
    <col min="9" max="9" width="12.85546875" customWidth="1"/>
    <col min="10" max="10" width="28.28515625" customWidth="1"/>
  </cols>
  <sheetData>
    <row r="1" spans="1:10" x14ac:dyDescent="0.25">
      <c r="A1" s="2" t="s">
        <v>61</v>
      </c>
      <c r="B1" s="2" t="s">
        <v>8</v>
      </c>
      <c r="C1" s="2" t="s">
        <v>17</v>
      </c>
      <c r="D1" s="2" t="s">
        <v>34</v>
      </c>
      <c r="E1" s="2" t="s">
        <v>16</v>
      </c>
      <c r="F1" s="2" t="s">
        <v>14</v>
      </c>
      <c r="G1" s="2" t="s">
        <v>15</v>
      </c>
      <c r="H1" s="2" t="s">
        <v>37</v>
      </c>
      <c r="I1" s="2" t="s">
        <v>38</v>
      </c>
      <c r="J1" s="2" t="s">
        <v>36</v>
      </c>
    </row>
    <row r="2" spans="1:10" x14ac:dyDescent="0.25">
      <c r="A2" s="1" t="s">
        <v>62</v>
      </c>
      <c r="B2">
        <v>10</v>
      </c>
      <c r="C2">
        <v>1</v>
      </c>
      <c r="D2">
        <v>10</v>
      </c>
      <c r="E2">
        <v>0.5</v>
      </c>
      <c r="F2">
        <v>3.2</v>
      </c>
      <c r="G2">
        <v>525.9</v>
      </c>
      <c r="H2">
        <v>0</v>
      </c>
      <c r="I2">
        <v>0</v>
      </c>
      <c r="J2">
        <v>0</v>
      </c>
    </row>
    <row r="3" spans="1:10" x14ac:dyDescent="0.25">
      <c r="A3" s="1" t="s">
        <v>63</v>
      </c>
      <c r="B3">
        <v>7</v>
      </c>
      <c r="C3">
        <v>0</v>
      </c>
      <c r="D3">
        <v>0</v>
      </c>
      <c r="E3">
        <v>0.7142857142857143</v>
      </c>
      <c r="F3">
        <v>2.4285714285714284</v>
      </c>
      <c r="G3">
        <v>624.57142857142856</v>
      </c>
      <c r="H3">
        <v>0</v>
      </c>
      <c r="I3">
        <v>0</v>
      </c>
      <c r="J3"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workbookViewId="0">
      <selection activeCell="D7" sqref="D7"/>
    </sheetView>
  </sheetViews>
  <sheetFormatPr defaultRowHeight="15" x14ac:dyDescent="0.25"/>
  <cols>
    <col min="1" max="1" width="19.140625" customWidth="1"/>
    <col min="2" max="2" width="10.7109375" customWidth="1"/>
    <col min="3" max="3" width="17.28515625" customWidth="1"/>
    <col min="4" max="4" width="12.7109375" customWidth="1"/>
    <col min="5" max="5" width="14.140625" customWidth="1"/>
    <col min="6" max="6" width="16.7109375" customWidth="1"/>
    <col min="7" max="7" width="22.28515625" customWidth="1"/>
    <col min="8" max="8" width="19" customWidth="1"/>
    <col min="9" max="9" width="12.85546875" customWidth="1"/>
    <col min="10" max="10" width="28.28515625" customWidth="1"/>
  </cols>
  <sheetData>
    <row r="1" spans="1:10" x14ac:dyDescent="0.25">
      <c r="A1" s="2" t="s">
        <v>65</v>
      </c>
      <c r="B1" s="2" t="s">
        <v>8</v>
      </c>
      <c r="C1" s="2" t="s">
        <v>17</v>
      </c>
      <c r="D1" s="2" t="s">
        <v>34</v>
      </c>
      <c r="E1" s="2" t="s">
        <v>16</v>
      </c>
      <c r="F1" s="2" t="s">
        <v>14</v>
      </c>
      <c r="G1" s="2" t="s">
        <v>15</v>
      </c>
      <c r="H1" s="2" t="s">
        <v>37</v>
      </c>
      <c r="I1" s="2" t="s">
        <v>38</v>
      </c>
      <c r="J1" s="2" t="s">
        <v>36</v>
      </c>
    </row>
    <row r="2" spans="1:10" x14ac:dyDescent="0.25">
      <c r="A2" s="1" t="s">
        <v>66</v>
      </c>
      <c r="B2">
        <v>10</v>
      </c>
      <c r="C2">
        <v>1</v>
      </c>
      <c r="D2">
        <v>10</v>
      </c>
      <c r="E2">
        <v>0.5</v>
      </c>
      <c r="F2">
        <v>3.2</v>
      </c>
      <c r="G2">
        <v>525.9</v>
      </c>
      <c r="H2">
        <v>0</v>
      </c>
      <c r="I2">
        <v>0</v>
      </c>
      <c r="J2">
        <v>0</v>
      </c>
    </row>
    <row r="3" spans="1:10" x14ac:dyDescent="0.25">
      <c r="A3" s="1" t="s">
        <v>67</v>
      </c>
      <c r="B3">
        <v>2</v>
      </c>
      <c r="C3">
        <v>0</v>
      </c>
      <c r="D3">
        <v>0</v>
      </c>
      <c r="E3">
        <v>0.5</v>
      </c>
      <c r="F3">
        <v>2.5</v>
      </c>
      <c r="G3">
        <v>1062</v>
      </c>
      <c r="H3">
        <v>0</v>
      </c>
      <c r="I3">
        <v>0</v>
      </c>
      <c r="J3">
        <v>0</v>
      </c>
    </row>
    <row r="4" spans="1:10" x14ac:dyDescent="0.25">
      <c r="A4" s="1" t="s">
        <v>122</v>
      </c>
      <c r="B4">
        <v>1</v>
      </c>
      <c r="C4">
        <v>0</v>
      </c>
      <c r="D4">
        <v>0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</row>
    <row r="5" spans="1:10" x14ac:dyDescent="0.25">
      <c r="A5" s="1" t="s">
        <v>123</v>
      </c>
      <c r="B5">
        <v>1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</row>
    <row r="6" spans="1:10" x14ac:dyDescent="0.25">
      <c r="A6" s="1" t="s">
        <v>124</v>
      </c>
      <c r="B6">
        <v>1</v>
      </c>
      <c r="C6">
        <v>0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</row>
    <row r="7" spans="1:10" x14ac:dyDescent="0.25">
      <c r="A7" s="1" t="s">
        <v>68</v>
      </c>
      <c r="B7">
        <v>1</v>
      </c>
      <c r="C7">
        <v>0</v>
      </c>
      <c r="D7">
        <v>0</v>
      </c>
      <c r="E7">
        <v>1</v>
      </c>
      <c r="F7">
        <v>1</v>
      </c>
      <c r="G7">
        <v>0</v>
      </c>
      <c r="H7">
        <v>0</v>
      </c>
      <c r="I7">
        <v>0</v>
      </c>
      <c r="J7">
        <v>0</v>
      </c>
    </row>
    <row r="8" spans="1:10" x14ac:dyDescent="0.25">
      <c r="A8" s="1" t="s">
        <v>125</v>
      </c>
      <c r="B8">
        <v>1</v>
      </c>
      <c r="C8">
        <v>0</v>
      </c>
      <c r="D8">
        <v>0</v>
      </c>
      <c r="E8">
        <v>0</v>
      </c>
      <c r="F8">
        <v>8</v>
      </c>
      <c r="G8">
        <v>2248</v>
      </c>
      <c r="H8">
        <v>0</v>
      </c>
      <c r="I8">
        <v>0</v>
      </c>
      <c r="J8">
        <v>0</v>
      </c>
    </row>
    <row r="9" spans="1:10" x14ac:dyDescent="0.25">
      <c r="A9" s="1"/>
    </row>
    <row r="10" spans="1:10" x14ac:dyDescent="0.25">
      <c r="A10" s="1"/>
    </row>
    <row r="11" spans="1:10" x14ac:dyDescent="0.25">
      <c r="A11" s="1"/>
    </row>
  </sheetData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2" sqref="A2"/>
    </sheetView>
  </sheetViews>
  <sheetFormatPr defaultRowHeight="15" x14ac:dyDescent="0.25"/>
  <cols>
    <col min="1" max="1" width="15.28515625" bestFit="1" customWidth="1"/>
    <col min="2" max="2" width="16.28515625" bestFit="1" customWidth="1"/>
    <col min="3" max="3" width="7.42578125" bestFit="1" customWidth="1"/>
    <col min="4" max="4" width="7.7109375" customWidth="1"/>
    <col min="5" max="5" width="11.28515625" bestFit="1" customWidth="1"/>
    <col min="6" max="6" width="7.7109375" bestFit="1" customWidth="1"/>
    <col min="7" max="7" width="6" bestFit="1" customWidth="1"/>
    <col min="8" max="8" width="4.5703125" bestFit="1" customWidth="1"/>
    <col min="9" max="9" width="7.5703125" bestFit="1" customWidth="1"/>
    <col min="10" max="10" width="11.28515625" bestFit="1" customWidth="1"/>
    <col min="11" max="20" width="9.7109375" customWidth="1"/>
    <col min="21" max="29" width="8.7109375" customWidth="1"/>
    <col min="30" max="31" width="9.7109375" customWidth="1"/>
    <col min="32" max="32" width="11.28515625" bestFit="1" customWidth="1"/>
  </cols>
  <sheetData>
    <row r="1" spans="1:5" x14ac:dyDescent="0.25">
      <c r="A1" s="4" t="s">
        <v>13</v>
      </c>
      <c r="B1" s="4" t="s">
        <v>10</v>
      </c>
    </row>
    <row r="2" spans="1:5" x14ac:dyDescent="0.25">
      <c r="A2" s="4" t="s">
        <v>12</v>
      </c>
      <c r="B2" t="s">
        <v>31</v>
      </c>
      <c r="C2" t="s">
        <v>32</v>
      </c>
      <c r="D2" t="s">
        <v>33</v>
      </c>
      <c r="E2" t="s">
        <v>11</v>
      </c>
    </row>
    <row r="3" spans="1:5" x14ac:dyDescent="0.25">
      <c r="A3" s="6">
        <v>41826</v>
      </c>
      <c r="B3" s="5"/>
      <c r="C3" s="5">
        <v>1</v>
      </c>
      <c r="D3" s="5"/>
      <c r="E3" s="5">
        <v>1</v>
      </c>
    </row>
    <row r="4" spans="1:5" x14ac:dyDescent="0.25">
      <c r="A4" s="6">
        <v>41827</v>
      </c>
      <c r="B4" s="5"/>
      <c r="C4" s="5"/>
      <c r="D4" s="5">
        <v>4</v>
      </c>
      <c r="E4" s="5">
        <v>4</v>
      </c>
    </row>
    <row r="5" spans="1:5" x14ac:dyDescent="0.25">
      <c r="A5" s="6">
        <v>41835</v>
      </c>
      <c r="B5" s="5">
        <v>2</v>
      </c>
      <c r="C5" s="5"/>
      <c r="D5" s="5"/>
      <c r="E5" s="5">
        <v>2</v>
      </c>
    </row>
    <row r="6" spans="1:5" x14ac:dyDescent="0.25">
      <c r="A6" s="6">
        <v>41837</v>
      </c>
      <c r="B6" s="5"/>
      <c r="C6" s="5">
        <v>1</v>
      </c>
      <c r="D6" s="5"/>
      <c r="E6" s="5">
        <v>1</v>
      </c>
    </row>
    <row r="7" spans="1:5" x14ac:dyDescent="0.25">
      <c r="A7" s="6">
        <v>41844</v>
      </c>
      <c r="B7" s="5"/>
      <c r="C7" s="5">
        <v>1</v>
      </c>
      <c r="D7" s="5"/>
      <c r="E7" s="5">
        <v>1</v>
      </c>
    </row>
    <row r="8" spans="1:5" x14ac:dyDescent="0.25">
      <c r="A8" s="6">
        <v>41848</v>
      </c>
      <c r="B8" s="5"/>
      <c r="C8" s="5">
        <v>1</v>
      </c>
      <c r="D8" s="5"/>
      <c r="E8" s="5">
        <v>1</v>
      </c>
    </row>
    <row r="9" spans="1:5" x14ac:dyDescent="0.25">
      <c r="A9" s="6">
        <v>41849</v>
      </c>
      <c r="B9" s="5"/>
      <c r="C9" s="5">
        <v>1</v>
      </c>
      <c r="D9" s="5"/>
      <c r="E9" s="5">
        <v>1</v>
      </c>
    </row>
    <row r="10" spans="1:5" x14ac:dyDescent="0.25">
      <c r="A10" s="6">
        <v>41850</v>
      </c>
      <c r="B10" s="5"/>
      <c r="C10" s="5">
        <v>1</v>
      </c>
      <c r="D10" s="5"/>
      <c r="E10" s="5">
        <v>1</v>
      </c>
    </row>
    <row r="11" spans="1:5" x14ac:dyDescent="0.25">
      <c r="A11" s="6">
        <v>41851</v>
      </c>
      <c r="B11" s="5"/>
      <c r="C11" s="5">
        <v>1</v>
      </c>
      <c r="D11" s="5"/>
      <c r="E11" s="5">
        <v>1</v>
      </c>
    </row>
    <row r="12" spans="1:5" x14ac:dyDescent="0.25">
      <c r="A12" s="6">
        <v>41855</v>
      </c>
      <c r="B12" s="5">
        <v>1</v>
      </c>
      <c r="C12" s="5"/>
      <c r="D12" s="5"/>
      <c r="E12" s="5">
        <v>1</v>
      </c>
    </row>
    <row r="13" spans="1:5" x14ac:dyDescent="0.25">
      <c r="A13" s="6">
        <v>41856</v>
      </c>
      <c r="B13" s="5">
        <v>1</v>
      </c>
      <c r="C13" s="5">
        <v>2</v>
      </c>
      <c r="D13" s="5"/>
      <c r="E13" s="5">
        <v>3</v>
      </c>
    </row>
    <row r="14" spans="1:5" x14ac:dyDescent="0.25">
      <c r="A14" s="6" t="s">
        <v>11</v>
      </c>
      <c r="B14" s="5">
        <v>4</v>
      </c>
      <c r="C14" s="5">
        <v>9</v>
      </c>
      <c r="D14" s="5">
        <v>4</v>
      </c>
      <c r="E14" s="5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cols>
    <col min="1" max="1" width="16.42578125" customWidth="1"/>
    <col min="2" max="2" width="12" customWidth="1"/>
    <col min="3" max="3" width="17.28515625" customWidth="1"/>
    <col min="4" max="4" width="12.7109375" customWidth="1"/>
    <col min="5" max="5" width="14.140625" customWidth="1"/>
    <col min="6" max="6" width="16.7109375" customWidth="1"/>
    <col min="7" max="7" width="22.28515625" customWidth="1"/>
    <col min="8" max="8" width="14.140625" customWidth="1"/>
    <col min="9" max="9" width="11" customWidth="1"/>
    <col min="10" max="10" width="28.28515625" customWidth="1"/>
  </cols>
  <sheetData>
    <row r="1" spans="1:3" x14ac:dyDescent="0.25">
      <c r="A1" s="2" t="s">
        <v>9</v>
      </c>
      <c r="B1" s="2" t="s">
        <v>30</v>
      </c>
      <c r="C1" s="2" t="s">
        <v>8</v>
      </c>
    </row>
    <row r="2" spans="1:3" x14ac:dyDescent="0.25">
      <c r="A2" s="3">
        <v>41826</v>
      </c>
      <c r="B2" s="1" t="s">
        <v>32</v>
      </c>
      <c r="C2">
        <v>1</v>
      </c>
    </row>
    <row r="3" spans="1:3" x14ac:dyDescent="0.25">
      <c r="A3" s="3">
        <v>41827</v>
      </c>
      <c r="B3" s="1" t="s">
        <v>33</v>
      </c>
      <c r="C3">
        <v>4</v>
      </c>
    </row>
    <row r="4" spans="1:3" x14ac:dyDescent="0.25">
      <c r="A4" s="3">
        <v>41835</v>
      </c>
      <c r="B4" s="1" t="s">
        <v>31</v>
      </c>
      <c r="C4">
        <v>2</v>
      </c>
    </row>
    <row r="5" spans="1:3" x14ac:dyDescent="0.25">
      <c r="A5" s="3">
        <v>41837</v>
      </c>
      <c r="B5" s="1" t="s">
        <v>32</v>
      </c>
      <c r="C5">
        <v>1</v>
      </c>
    </row>
    <row r="6" spans="1:3" x14ac:dyDescent="0.25">
      <c r="A6" s="3">
        <v>41844</v>
      </c>
      <c r="B6" s="1" t="s">
        <v>32</v>
      </c>
      <c r="C6">
        <v>1</v>
      </c>
    </row>
    <row r="7" spans="1:3" x14ac:dyDescent="0.25">
      <c r="A7" s="3">
        <v>41848</v>
      </c>
      <c r="B7" s="1" t="s">
        <v>32</v>
      </c>
      <c r="C7">
        <v>1</v>
      </c>
    </row>
    <row r="8" spans="1:3" x14ac:dyDescent="0.25">
      <c r="A8" s="3">
        <v>41849</v>
      </c>
      <c r="B8" s="1" t="s">
        <v>32</v>
      </c>
      <c r="C8">
        <v>1</v>
      </c>
    </row>
    <row r="9" spans="1:3" x14ac:dyDescent="0.25">
      <c r="A9" s="3">
        <v>41850</v>
      </c>
      <c r="B9" s="1" t="s">
        <v>32</v>
      </c>
      <c r="C9">
        <v>1</v>
      </c>
    </row>
    <row r="10" spans="1:3" x14ac:dyDescent="0.25">
      <c r="A10" s="3">
        <v>41851</v>
      </c>
      <c r="B10" s="1" t="s">
        <v>32</v>
      </c>
      <c r="C10">
        <v>1</v>
      </c>
    </row>
    <row r="11" spans="1:3" x14ac:dyDescent="0.25">
      <c r="A11" s="3">
        <v>41855</v>
      </c>
      <c r="B11" s="1" t="s">
        <v>31</v>
      </c>
      <c r="C11">
        <v>1</v>
      </c>
    </row>
    <row r="12" spans="1:3" x14ac:dyDescent="0.25">
      <c r="A12" s="3">
        <v>41856</v>
      </c>
      <c r="B12" s="1" t="s">
        <v>31</v>
      </c>
      <c r="C12">
        <v>1</v>
      </c>
    </row>
    <row r="13" spans="1:3" x14ac:dyDescent="0.25">
      <c r="A13" s="3">
        <v>41856</v>
      </c>
      <c r="B13" s="1" t="s">
        <v>32</v>
      </c>
      <c r="C13">
        <v>2</v>
      </c>
    </row>
    <row r="14" spans="1:3" x14ac:dyDescent="0.25">
      <c r="A14" s="3"/>
      <c r="B14" s="1"/>
    </row>
    <row r="15" spans="1:3" x14ac:dyDescent="0.25">
      <c r="A15" s="3"/>
      <c r="B15" s="1"/>
    </row>
    <row r="16" spans="1:3" x14ac:dyDescent="0.25">
      <c r="A16" s="3"/>
      <c r="B16" s="1"/>
    </row>
    <row r="17" spans="1:2" x14ac:dyDescent="0.25">
      <c r="A17" s="3"/>
      <c r="B17" s="1"/>
    </row>
    <row r="18" spans="1:2" x14ac:dyDescent="0.25">
      <c r="A18" s="3"/>
      <c r="B18" s="1"/>
    </row>
    <row r="19" spans="1:2" x14ac:dyDescent="0.25">
      <c r="A19" s="3"/>
      <c r="B19" s="1"/>
    </row>
    <row r="20" spans="1:2" x14ac:dyDescent="0.25">
      <c r="A20" s="3"/>
      <c r="B20" s="1"/>
    </row>
    <row r="21" spans="1:2" x14ac:dyDescent="0.25">
      <c r="A21" s="3"/>
      <c r="B21" s="1"/>
    </row>
    <row r="22" spans="1:2" x14ac:dyDescent="0.25">
      <c r="A22" s="3"/>
      <c r="B22" s="1"/>
    </row>
  </sheetData>
  <pageMargins left="0.7" right="0.7" top="0.75" bottom="0.75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"/>
  <sheetViews>
    <sheetView workbookViewId="0">
      <selection activeCell="D27" sqref="D27"/>
    </sheetView>
  </sheetViews>
  <sheetFormatPr defaultRowHeight="15" x14ac:dyDescent="0.25"/>
  <cols>
    <col min="1" max="1" width="22.140625" customWidth="1"/>
    <col min="2" max="2" width="19" customWidth="1"/>
    <col min="3" max="3" width="12.85546875" customWidth="1"/>
  </cols>
  <sheetData>
    <row r="1" spans="1:3" x14ac:dyDescent="0.25">
      <c r="A1" s="2" t="s">
        <v>36</v>
      </c>
      <c r="B1" s="2" t="s">
        <v>37</v>
      </c>
      <c r="C1" s="2" t="s">
        <v>38</v>
      </c>
    </row>
    <row r="2" spans="1:3" x14ac:dyDescent="0.25">
      <c r="A2">
        <v>0</v>
      </c>
      <c r="B2">
        <v>0</v>
      </c>
      <c r="C2"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"/>
  <sheetViews>
    <sheetView workbookViewId="0">
      <selection activeCell="C13" sqref="C13"/>
    </sheetView>
  </sheetViews>
  <sheetFormatPr defaultRowHeight="15" x14ac:dyDescent="0.25"/>
  <cols>
    <col min="1" max="1" width="10.7109375" customWidth="1"/>
    <col min="2" max="2" width="17.28515625" customWidth="1"/>
    <col min="3" max="3" width="12.7109375" customWidth="1"/>
    <col min="4" max="4" width="16.7109375" customWidth="1"/>
    <col min="5" max="6" width="22.28515625" customWidth="1"/>
    <col min="7" max="7" width="19" customWidth="1"/>
    <col min="8" max="8" width="12.85546875" customWidth="1"/>
    <col min="9" max="9" width="28.28515625" customWidth="1"/>
  </cols>
  <sheetData>
    <row r="1" spans="1:9" x14ac:dyDescent="0.25">
      <c r="A1" s="2" t="s">
        <v>8</v>
      </c>
      <c r="B1" s="2" t="s">
        <v>17</v>
      </c>
      <c r="C1" s="2" t="s">
        <v>34</v>
      </c>
      <c r="D1" s="2" t="s">
        <v>16</v>
      </c>
      <c r="E1" s="2" t="s">
        <v>14</v>
      </c>
      <c r="F1" s="2" t="s">
        <v>15</v>
      </c>
      <c r="G1" s="2" t="s">
        <v>37</v>
      </c>
      <c r="H1" s="2" t="s">
        <v>38</v>
      </c>
      <c r="I1" s="2" t="s">
        <v>36</v>
      </c>
    </row>
    <row r="2" spans="1:9" x14ac:dyDescent="0.25">
      <c r="A2">
        <v>17</v>
      </c>
      <c r="B2">
        <v>0.58823529411764708</v>
      </c>
      <c r="C2">
        <v>10</v>
      </c>
      <c r="D2">
        <v>0.58823529411764708</v>
      </c>
      <c r="E2">
        <v>2.8823529411764706</v>
      </c>
      <c r="F2">
        <v>566.52941176470586</v>
      </c>
      <c r="G2">
        <v>0</v>
      </c>
      <c r="H2">
        <v>0</v>
      </c>
      <c r="I2"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"/>
  <sheetViews>
    <sheetView workbookViewId="0">
      <selection activeCell="D4" sqref="D4"/>
    </sheetView>
  </sheetViews>
  <sheetFormatPr defaultRowHeight="15" x14ac:dyDescent="0.25"/>
  <cols>
    <col min="1" max="1" width="18.42578125" customWidth="1"/>
    <col min="2" max="2" width="10.7109375" customWidth="1"/>
    <col min="3" max="3" width="17.28515625" customWidth="1"/>
    <col min="4" max="4" width="12.7109375" customWidth="1"/>
    <col min="5" max="5" width="14.140625" customWidth="1"/>
    <col min="6" max="6" width="16.7109375" customWidth="1"/>
    <col min="7" max="7" width="22.28515625" customWidth="1"/>
    <col min="8" max="8" width="19" customWidth="1"/>
    <col min="9" max="9" width="12.85546875" customWidth="1"/>
    <col min="10" max="10" width="28.28515625" customWidth="1"/>
  </cols>
  <sheetData>
    <row r="1" spans="1:10" x14ac:dyDescent="0.25">
      <c r="A1" s="2" t="s">
        <v>42</v>
      </c>
      <c r="B1" s="2" t="s">
        <v>8</v>
      </c>
      <c r="C1" s="2" t="s">
        <v>17</v>
      </c>
      <c r="D1" s="2" t="s">
        <v>34</v>
      </c>
      <c r="E1" s="2" t="s">
        <v>16</v>
      </c>
      <c r="F1" s="2" t="s">
        <v>14</v>
      </c>
      <c r="G1" s="2" t="s">
        <v>15</v>
      </c>
      <c r="H1" s="2" t="s">
        <v>37</v>
      </c>
      <c r="I1" s="2" t="s">
        <v>38</v>
      </c>
      <c r="J1" s="2" t="s">
        <v>36</v>
      </c>
    </row>
    <row r="2" spans="1:10" x14ac:dyDescent="0.25">
      <c r="A2" s="1" t="s">
        <v>43</v>
      </c>
      <c r="B2">
        <v>9</v>
      </c>
      <c r="C2">
        <v>0.88888888888888884</v>
      </c>
      <c r="D2">
        <v>8</v>
      </c>
      <c r="E2">
        <v>0.44444444444444442</v>
      </c>
      <c r="F2">
        <v>3.4444444444444446</v>
      </c>
      <c r="G2">
        <v>584.33333333333337</v>
      </c>
      <c r="H2">
        <v>0</v>
      </c>
      <c r="I2">
        <v>0</v>
      </c>
      <c r="J2">
        <v>0</v>
      </c>
    </row>
    <row r="3" spans="1:10" x14ac:dyDescent="0.25">
      <c r="A3" s="1" t="s">
        <v>44</v>
      </c>
      <c r="B3">
        <v>4</v>
      </c>
      <c r="C3">
        <v>0.25</v>
      </c>
      <c r="D3">
        <v>1</v>
      </c>
      <c r="E3">
        <v>1</v>
      </c>
      <c r="F3">
        <v>1</v>
      </c>
      <c r="G3">
        <v>0</v>
      </c>
      <c r="H3">
        <v>0</v>
      </c>
      <c r="I3">
        <v>0</v>
      </c>
      <c r="J3">
        <v>0</v>
      </c>
    </row>
    <row r="4" spans="1:10" x14ac:dyDescent="0.25">
      <c r="A4" s="1" t="s">
        <v>97</v>
      </c>
      <c r="B4">
        <v>4</v>
      </c>
      <c r="C4">
        <v>0.25</v>
      </c>
      <c r="D4">
        <v>1</v>
      </c>
      <c r="E4">
        <v>0.5</v>
      </c>
      <c r="F4">
        <v>3.5</v>
      </c>
      <c r="G4">
        <v>1093</v>
      </c>
      <c r="H4">
        <v>0</v>
      </c>
      <c r="I4">
        <v>0</v>
      </c>
      <c r="J4">
        <v>0</v>
      </c>
    </row>
    <row r="5" spans="1:10" x14ac:dyDescent="0.25">
      <c r="A5" s="1"/>
    </row>
    <row r="6" spans="1:10" x14ac:dyDescent="0.25">
      <c r="A6" s="1"/>
    </row>
  </sheetData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"/>
  <sheetViews>
    <sheetView workbookViewId="0">
      <selection activeCell="J15" sqref="J15"/>
    </sheetView>
  </sheetViews>
  <sheetFormatPr defaultRowHeight="15" x14ac:dyDescent="0.25"/>
  <cols>
    <col min="1" max="1" width="19.5703125" customWidth="1"/>
    <col min="2" max="2" width="10.7109375" customWidth="1"/>
    <col min="3" max="3" width="17.28515625" customWidth="1"/>
    <col min="4" max="4" width="12.7109375" customWidth="1"/>
    <col min="5" max="5" width="14.140625" customWidth="1"/>
    <col min="6" max="6" width="16.7109375" customWidth="1"/>
    <col min="7" max="7" width="22.28515625" customWidth="1"/>
    <col min="8" max="8" width="19" customWidth="1"/>
    <col min="9" max="9" width="12.85546875" customWidth="1"/>
    <col min="10" max="10" width="28.28515625" customWidth="1"/>
  </cols>
  <sheetData>
    <row r="1" spans="1:10" x14ac:dyDescent="0.25">
      <c r="A1" s="2" t="s">
        <v>30</v>
      </c>
      <c r="B1" s="2" t="s">
        <v>8</v>
      </c>
      <c r="C1" s="2" t="s">
        <v>17</v>
      </c>
      <c r="D1" s="2" t="s">
        <v>34</v>
      </c>
      <c r="E1" s="2" t="s">
        <v>16</v>
      </c>
      <c r="F1" s="2" t="s">
        <v>14</v>
      </c>
      <c r="G1" s="2" t="s">
        <v>15</v>
      </c>
      <c r="H1" s="2" t="s">
        <v>37</v>
      </c>
      <c r="I1" s="2" t="s">
        <v>38</v>
      </c>
      <c r="J1" s="2" t="s">
        <v>36</v>
      </c>
    </row>
    <row r="2" spans="1:10" x14ac:dyDescent="0.25">
      <c r="A2" s="1" t="s">
        <v>32</v>
      </c>
      <c r="B2">
        <v>9</v>
      </c>
      <c r="C2">
        <v>0.88888888888888884</v>
      </c>
      <c r="D2">
        <v>8</v>
      </c>
      <c r="E2">
        <v>0.44444444444444442</v>
      </c>
      <c r="F2">
        <v>3.4444444444444446</v>
      </c>
      <c r="G2">
        <v>584.33333333333337</v>
      </c>
      <c r="H2">
        <v>0</v>
      </c>
      <c r="I2">
        <v>0</v>
      </c>
      <c r="J2">
        <v>0</v>
      </c>
    </row>
    <row r="3" spans="1:10" x14ac:dyDescent="0.25">
      <c r="A3" s="1" t="s">
        <v>31</v>
      </c>
      <c r="B3">
        <v>4</v>
      </c>
      <c r="C3">
        <v>0.25</v>
      </c>
      <c r="D3">
        <v>1</v>
      </c>
      <c r="E3">
        <v>1</v>
      </c>
      <c r="F3">
        <v>1</v>
      </c>
      <c r="G3">
        <v>0</v>
      </c>
      <c r="H3">
        <v>0</v>
      </c>
      <c r="I3">
        <v>0</v>
      </c>
      <c r="J3">
        <v>0</v>
      </c>
    </row>
    <row r="4" spans="1:10" x14ac:dyDescent="0.25">
      <c r="A4" s="1" t="s">
        <v>33</v>
      </c>
      <c r="B4">
        <v>4</v>
      </c>
      <c r="C4">
        <v>0.25</v>
      </c>
      <c r="D4">
        <v>1</v>
      </c>
      <c r="E4">
        <v>0.5</v>
      </c>
      <c r="F4">
        <v>3.5</v>
      </c>
      <c r="G4">
        <v>1093</v>
      </c>
      <c r="H4">
        <v>0</v>
      </c>
      <c r="I4">
        <v>0</v>
      </c>
      <c r="J4"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ColWidth="14.85546875" defaultRowHeight="15" x14ac:dyDescent="0.25"/>
  <cols>
    <col min="1" max="16384" width="14.85546875" style="13"/>
  </cols>
  <sheetData>
    <row r="1" spans="1:12" x14ac:dyDescent="0.25">
      <c r="A1" s="13" t="s">
        <v>102</v>
      </c>
      <c r="B1" s="13" t="s">
        <v>103</v>
      </c>
      <c r="C1" s="13" t="s">
        <v>104</v>
      </c>
      <c r="D1" s="13" t="s">
        <v>105</v>
      </c>
      <c r="E1" s="13" t="s">
        <v>106</v>
      </c>
      <c r="F1" s="13" t="s">
        <v>107</v>
      </c>
      <c r="G1" s="13" t="s">
        <v>108</v>
      </c>
      <c r="H1" s="13" t="s">
        <v>109</v>
      </c>
      <c r="I1" s="13" t="s">
        <v>110</v>
      </c>
      <c r="J1" s="13" t="s">
        <v>111</v>
      </c>
      <c r="K1" s="13" t="s">
        <v>112</v>
      </c>
      <c r="L1" s="13" t="s">
        <v>113</v>
      </c>
    </row>
    <row r="2" spans="1:12" x14ac:dyDescent="0.2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</row>
    <row r="3" spans="1:12" x14ac:dyDescent="0.25">
      <c r="A3" s="13" t="s">
        <v>1</v>
      </c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</row>
    <row r="4" spans="1:12" x14ac:dyDescent="0.2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</row>
    <row r="5" spans="1:12" x14ac:dyDescent="0.25">
      <c r="A5" s="13" t="s">
        <v>3</v>
      </c>
      <c r="B5" s="13" t="s">
        <v>3</v>
      </c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3" t="s">
        <v>3</v>
      </c>
      <c r="K5" s="13" t="s">
        <v>3</v>
      </c>
      <c r="L5" s="13" t="s">
        <v>3</v>
      </c>
    </row>
    <row r="6" spans="1:12" x14ac:dyDescent="0.25">
      <c r="A6" s="13" t="s">
        <v>4</v>
      </c>
      <c r="B6" s="13" t="s">
        <v>4</v>
      </c>
      <c r="C6" s="13" t="s">
        <v>4</v>
      </c>
      <c r="D6" s="13" t="s">
        <v>4</v>
      </c>
      <c r="E6" s="13" t="s">
        <v>4</v>
      </c>
      <c r="F6" s="13" t="s">
        <v>4</v>
      </c>
      <c r="G6" s="13" t="s">
        <v>4</v>
      </c>
      <c r="H6" s="13" t="s">
        <v>4</v>
      </c>
      <c r="I6" s="13" t="s">
        <v>4</v>
      </c>
      <c r="J6" s="13" t="s">
        <v>4</v>
      </c>
      <c r="K6" s="13" t="s">
        <v>4</v>
      </c>
      <c r="L6" s="13" t="s">
        <v>4</v>
      </c>
    </row>
    <row r="7" spans="1:12" x14ac:dyDescent="0.25">
      <c r="A7" s="13" t="s">
        <v>5</v>
      </c>
      <c r="B7" s="13" t="s">
        <v>5</v>
      </c>
      <c r="C7" s="13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3" t="s">
        <v>49</v>
      </c>
      <c r="K7" s="13" t="s">
        <v>5</v>
      </c>
      <c r="L7" s="13" t="s">
        <v>5</v>
      </c>
    </row>
    <row r="8" spans="1:12" x14ac:dyDescent="0.25">
      <c r="A8" s="13" t="s">
        <v>29</v>
      </c>
      <c r="B8" s="13" t="s">
        <v>57</v>
      </c>
      <c r="C8" s="13" t="s">
        <v>60</v>
      </c>
      <c r="D8" s="13" t="s">
        <v>64</v>
      </c>
      <c r="E8" s="13" t="s">
        <v>35</v>
      </c>
      <c r="F8" s="13" t="s">
        <v>101</v>
      </c>
      <c r="G8" s="13" t="s">
        <v>41</v>
      </c>
      <c r="H8" s="13" t="s">
        <v>39</v>
      </c>
      <c r="I8" s="13" t="s">
        <v>45</v>
      </c>
      <c r="J8" s="13" t="s">
        <v>50</v>
      </c>
      <c r="K8" s="13" t="s">
        <v>52</v>
      </c>
      <c r="L8" s="13" t="s">
        <v>54</v>
      </c>
    </row>
    <row r="9" spans="1:12" x14ac:dyDescent="0.25">
      <c r="A9" s="13" t="s">
        <v>6</v>
      </c>
      <c r="B9" s="13" t="s">
        <v>101</v>
      </c>
      <c r="C9" s="13" t="s">
        <v>101</v>
      </c>
      <c r="D9" s="13" t="s">
        <v>101</v>
      </c>
      <c r="E9" s="13" t="s">
        <v>116</v>
      </c>
      <c r="F9" s="13" t="s">
        <v>116</v>
      </c>
      <c r="G9" s="13" t="s">
        <v>101</v>
      </c>
      <c r="H9" s="13" t="s">
        <v>101</v>
      </c>
      <c r="I9" s="13" t="s">
        <v>101</v>
      </c>
      <c r="J9" s="13" t="s">
        <v>101</v>
      </c>
      <c r="K9" s="13" t="s">
        <v>101</v>
      </c>
      <c r="L9" s="13" t="s">
        <v>101</v>
      </c>
    </row>
    <row r="10" spans="1:12" x14ac:dyDescent="0.25">
      <c r="A10" s="13" t="s">
        <v>116</v>
      </c>
      <c r="B10" s="13" t="s">
        <v>116</v>
      </c>
      <c r="C10" s="13" t="s">
        <v>116</v>
      </c>
      <c r="D10" s="13" t="s">
        <v>116</v>
      </c>
      <c r="E10" s="13" t="s">
        <v>117</v>
      </c>
      <c r="F10" s="13" t="s">
        <v>117</v>
      </c>
      <c r="G10" s="13" t="s">
        <v>116</v>
      </c>
      <c r="H10" s="13" t="s">
        <v>116</v>
      </c>
      <c r="I10" s="13" t="s">
        <v>116</v>
      </c>
      <c r="J10" s="13" t="s">
        <v>116</v>
      </c>
      <c r="K10" s="13" t="s">
        <v>116</v>
      </c>
      <c r="L10" s="13" t="s">
        <v>116</v>
      </c>
    </row>
    <row r="11" spans="1:12" x14ac:dyDescent="0.25">
      <c r="A11" s="13" t="s">
        <v>117</v>
      </c>
      <c r="B11" s="13" t="s">
        <v>117</v>
      </c>
      <c r="C11" s="13" t="s">
        <v>117</v>
      </c>
      <c r="D11" s="13" t="s">
        <v>117</v>
      </c>
      <c r="E11" s="13" t="s">
        <v>7</v>
      </c>
      <c r="F11" s="13" t="s">
        <v>7</v>
      </c>
      <c r="G11" s="13" t="s">
        <v>117</v>
      </c>
      <c r="H11" s="13" t="s">
        <v>117</v>
      </c>
      <c r="I11" s="13" t="s">
        <v>117</v>
      </c>
      <c r="J11" s="13" t="s">
        <v>117</v>
      </c>
      <c r="K11" s="13" t="s">
        <v>117</v>
      </c>
      <c r="L11" s="13" t="s">
        <v>117</v>
      </c>
    </row>
    <row r="12" spans="1:12" x14ac:dyDescent="0.25">
      <c r="A12" s="13" t="s">
        <v>7</v>
      </c>
      <c r="B12" s="13" t="s">
        <v>18</v>
      </c>
      <c r="C12" s="13" t="s">
        <v>18</v>
      </c>
      <c r="D12" s="13" t="s">
        <v>18</v>
      </c>
      <c r="E12" s="13" t="s">
        <v>77</v>
      </c>
      <c r="F12" s="13" t="s">
        <v>79</v>
      </c>
      <c r="G12" s="13" t="s">
        <v>18</v>
      </c>
      <c r="H12" s="13" t="s">
        <v>18</v>
      </c>
      <c r="I12" s="13" t="s">
        <v>18</v>
      </c>
      <c r="J12" s="13" t="s">
        <v>18</v>
      </c>
      <c r="K12" s="13" t="s">
        <v>53</v>
      </c>
      <c r="L12" s="13" t="s">
        <v>55</v>
      </c>
    </row>
    <row r="13" spans="1:12" x14ac:dyDescent="0.25">
      <c r="A13" s="13" t="s">
        <v>69</v>
      </c>
      <c r="B13" s="13" t="s">
        <v>19</v>
      </c>
      <c r="C13" s="13" t="s">
        <v>19</v>
      </c>
      <c r="D13" s="13" t="s">
        <v>19</v>
      </c>
      <c r="E13" s="13" t="s">
        <v>78</v>
      </c>
      <c r="F13" s="13" t="s">
        <v>80</v>
      </c>
      <c r="G13" s="13" t="s">
        <v>19</v>
      </c>
      <c r="H13" s="13" t="s">
        <v>19</v>
      </c>
      <c r="I13" s="13" t="s">
        <v>19</v>
      </c>
      <c r="J13" s="13" t="s">
        <v>19</v>
      </c>
      <c r="K13" s="13" t="s">
        <v>18</v>
      </c>
      <c r="L13" s="13" t="s">
        <v>18</v>
      </c>
    </row>
    <row r="14" spans="1:12" x14ac:dyDescent="0.25">
      <c r="A14" s="13" t="s">
        <v>70</v>
      </c>
      <c r="B14" s="13" t="s">
        <v>7</v>
      </c>
      <c r="C14" s="13" t="s">
        <v>7</v>
      </c>
      <c r="D14" s="13" t="s">
        <v>7</v>
      </c>
      <c r="E14" s="13" t="s">
        <v>23</v>
      </c>
      <c r="F14" s="13" t="s">
        <v>23</v>
      </c>
      <c r="G14" s="13" t="s">
        <v>7</v>
      </c>
      <c r="H14" s="13" t="s">
        <v>7</v>
      </c>
      <c r="I14" s="13" t="s">
        <v>7</v>
      </c>
      <c r="J14" s="13" t="s">
        <v>7</v>
      </c>
      <c r="K14" s="13" t="s">
        <v>19</v>
      </c>
      <c r="L14" s="13" t="s">
        <v>19</v>
      </c>
    </row>
    <row r="15" spans="1:12" x14ac:dyDescent="0.25">
      <c r="A15" s="13" t="s">
        <v>23</v>
      </c>
      <c r="B15" s="13" t="s">
        <v>71</v>
      </c>
      <c r="C15" s="13" t="s">
        <v>73</v>
      </c>
      <c r="D15" s="13" t="s">
        <v>75</v>
      </c>
      <c r="E15" s="13" t="s">
        <v>24</v>
      </c>
      <c r="F15" s="13" t="s">
        <v>24</v>
      </c>
      <c r="G15" s="13" t="s">
        <v>81</v>
      </c>
      <c r="H15" s="13" t="s">
        <v>26</v>
      </c>
      <c r="I15" s="13" t="s">
        <v>83</v>
      </c>
      <c r="J15" s="13" t="s">
        <v>85</v>
      </c>
      <c r="K15" s="13" t="s">
        <v>7</v>
      </c>
      <c r="L15" s="13" t="s">
        <v>7</v>
      </c>
    </row>
    <row r="16" spans="1:12" x14ac:dyDescent="0.25">
      <c r="A16" s="13" t="s">
        <v>24</v>
      </c>
      <c r="B16" s="13" t="s">
        <v>72</v>
      </c>
      <c r="C16" s="13" t="s">
        <v>74</v>
      </c>
      <c r="D16" s="13" t="s">
        <v>76</v>
      </c>
      <c r="E16" s="13" t="s">
        <v>25</v>
      </c>
      <c r="F16" s="13" t="s">
        <v>25</v>
      </c>
      <c r="G16" s="13" t="s">
        <v>82</v>
      </c>
      <c r="H16" s="13" t="s">
        <v>27</v>
      </c>
      <c r="I16" s="13" t="s">
        <v>84</v>
      </c>
      <c r="J16" s="13" t="s">
        <v>86</v>
      </c>
      <c r="K16" s="13" t="s">
        <v>87</v>
      </c>
      <c r="L16" s="13" t="s">
        <v>89</v>
      </c>
    </row>
    <row r="17" spans="1:12" x14ac:dyDescent="0.25">
      <c r="A17" s="13" t="s">
        <v>25</v>
      </c>
      <c r="B17" s="13" t="s">
        <v>23</v>
      </c>
      <c r="C17" s="13" t="s">
        <v>23</v>
      </c>
      <c r="D17" s="13" t="s">
        <v>23</v>
      </c>
      <c r="G17" s="13" t="s">
        <v>23</v>
      </c>
      <c r="H17" s="13" t="s">
        <v>23</v>
      </c>
      <c r="I17" s="13" t="s">
        <v>23</v>
      </c>
      <c r="J17" s="13" t="s">
        <v>23</v>
      </c>
      <c r="K17" s="13" t="s">
        <v>88</v>
      </c>
      <c r="L17" s="13" t="s">
        <v>90</v>
      </c>
    </row>
    <row r="18" spans="1:12" x14ac:dyDescent="0.25">
      <c r="B18" s="13" t="s">
        <v>24</v>
      </c>
      <c r="C18" s="13" t="s">
        <v>24</v>
      </c>
      <c r="D18" s="13" t="s">
        <v>24</v>
      </c>
      <c r="G18" s="13" t="s">
        <v>24</v>
      </c>
      <c r="H18" s="13" t="s">
        <v>24</v>
      </c>
      <c r="I18" s="13" t="s">
        <v>24</v>
      </c>
      <c r="J18" s="13" t="s">
        <v>24</v>
      </c>
      <c r="K18" s="13" t="s">
        <v>23</v>
      </c>
      <c r="L18" s="13" t="s">
        <v>23</v>
      </c>
    </row>
    <row r="19" spans="1:12" x14ac:dyDescent="0.25">
      <c r="B19" s="13" t="s">
        <v>25</v>
      </c>
      <c r="C19" s="13" t="s">
        <v>25</v>
      </c>
      <c r="D19" s="13" t="s">
        <v>25</v>
      </c>
      <c r="G19" s="13" t="s">
        <v>25</v>
      </c>
      <c r="H19" s="13" t="s">
        <v>25</v>
      </c>
      <c r="I19" s="13" t="s">
        <v>25</v>
      </c>
      <c r="J19" s="13" t="s">
        <v>25</v>
      </c>
      <c r="K19" s="13" t="s">
        <v>24</v>
      </c>
      <c r="L19" s="13" t="s">
        <v>24</v>
      </c>
    </row>
    <row r="20" spans="1:12" x14ac:dyDescent="0.25">
      <c r="K20" s="13" t="s">
        <v>25</v>
      </c>
      <c r="L20" s="13" t="s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"/>
  <sheetViews>
    <sheetView workbookViewId="0">
      <selection activeCell="C17" sqref="C17"/>
    </sheetView>
  </sheetViews>
  <sheetFormatPr defaultRowHeight="15" x14ac:dyDescent="0.25"/>
  <cols>
    <col min="1" max="2" width="10.7109375" customWidth="1"/>
    <col min="3" max="3" width="17.28515625" customWidth="1"/>
    <col min="4" max="4" width="12.7109375" customWidth="1"/>
    <col min="5" max="5" width="14.140625" customWidth="1"/>
    <col min="6" max="6" width="16.7109375" customWidth="1"/>
    <col min="7" max="7" width="22.28515625" customWidth="1"/>
    <col min="8" max="8" width="19" customWidth="1"/>
    <col min="9" max="9" width="12.85546875" customWidth="1"/>
    <col min="10" max="10" width="28.28515625" customWidth="1"/>
  </cols>
  <sheetData>
    <row r="1" spans="1:10" x14ac:dyDescent="0.25">
      <c r="A1" s="2" t="s">
        <v>46</v>
      </c>
      <c r="B1" s="2" t="s">
        <v>8</v>
      </c>
      <c r="C1" s="2" t="s">
        <v>17</v>
      </c>
      <c r="D1" s="2" t="s">
        <v>34</v>
      </c>
      <c r="E1" s="2" t="s">
        <v>16</v>
      </c>
      <c r="F1" s="2" t="s">
        <v>14</v>
      </c>
      <c r="G1" s="2" t="s">
        <v>15</v>
      </c>
      <c r="H1" s="2" t="s">
        <v>37</v>
      </c>
      <c r="I1" s="2" t="s">
        <v>38</v>
      </c>
      <c r="J1" s="2" t="s">
        <v>36</v>
      </c>
    </row>
    <row r="2" spans="1:10" x14ac:dyDescent="0.25">
      <c r="A2" s="1" t="s">
        <v>47</v>
      </c>
      <c r="B2">
        <v>9</v>
      </c>
      <c r="C2">
        <v>0.88888888888888884</v>
      </c>
      <c r="D2">
        <v>8</v>
      </c>
      <c r="E2">
        <v>0.44444444444444442</v>
      </c>
      <c r="F2">
        <v>3.4444444444444446</v>
      </c>
      <c r="G2">
        <v>584.33333333333337</v>
      </c>
      <c r="H2">
        <v>0</v>
      </c>
      <c r="I2">
        <v>0</v>
      </c>
      <c r="J2">
        <v>0</v>
      </c>
    </row>
    <row r="3" spans="1:10" x14ac:dyDescent="0.25">
      <c r="A3" s="1" t="s">
        <v>48</v>
      </c>
      <c r="B3">
        <v>4</v>
      </c>
      <c r="C3">
        <v>0.25</v>
      </c>
      <c r="D3">
        <v>1</v>
      </c>
      <c r="E3">
        <v>1</v>
      </c>
      <c r="F3">
        <v>1</v>
      </c>
      <c r="G3">
        <v>0</v>
      </c>
      <c r="H3">
        <v>0</v>
      </c>
      <c r="I3">
        <v>0</v>
      </c>
      <c r="J3">
        <v>0</v>
      </c>
    </row>
    <row r="4" spans="1:10" x14ac:dyDescent="0.25">
      <c r="A4" s="1" t="s">
        <v>98</v>
      </c>
      <c r="B4">
        <v>4</v>
      </c>
      <c r="C4">
        <v>0.25</v>
      </c>
      <c r="D4">
        <v>1</v>
      </c>
      <c r="E4">
        <v>0.5</v>
      </c>
      <c r="F4">
        <v>3.5</v>
      </c>
      <c r="G4">
        <v>1093</v>
      </c>
      <c r="H4">
        <v>0</v>
      </c>
      <c r="I4">
        <v>0</v>
      </c>
      <c r="J4">
        <v>0</v>
      </c>
    </row>
    <row r="5" spans="1:10" x14ac:dyDescent="0.25">
      <c r="A5" s="1"/>
    </row>
    <row r="6" spans="1:10" x14ac:dyDescent="0.25">
      <c r="A6" s="1"/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Report</vt:lpstr>
      <vt:lpstr>PivotTables</vt:lpstr>
      <vt:lpstr>Q1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2014-06-12T17:31:19Z</dcterms:created>
  <dcterms:modified xsi:type="dcterms:W3CDTF">2014-08-06T12:47:38Z</dcterms:modified>
</cp:coreProperties>
</file>